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wNlgMYnvOQK454y4Z3Q2QOUIZNpok8Gpc4PHFlTBF5AXwm+v5UdU6FQvF5CJZBYd0wjs7kg+rutIe9tmGuifg==" workbookSaltValue="Jq1IKhp8fBnl5U4FZx1Tdg==" workbookSpinCount="100000" lockStructure="1"/>
  <bookViews>
    <workbookView xWindow="0" yWindow="0" windowWidth="19740" windowHeight="73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<sst xmlns="http://schemas.openxmlformats.org/spreadsheetml/2006/main" count="257" uniqueCount="117">
  <si>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</si>
  <si>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</si>
  <si>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</si>
  <si>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</si>
  <si>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</si>
  <si>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</si>
  <si>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</si>
  <si>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</si>
  <si>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</si>
  <si>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</si>
  <si>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</si>
  <si>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</si>
  <si>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</si>
  <si>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</si>
  <si>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</si>
  <si>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</si>
  <si>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</si>
  <si>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</si>
  <si>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</si>
  <si>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</si>
  <si>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</si>
  <si>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</si>
  <si>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</si>
  <si>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</si>
  <si>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</si>
  <si>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</si>
  <si>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</si>
  <si>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</si>
  <si>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</si>
  <si>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</si>
  <si>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</si>
  <si>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</si>
  <si>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</si>
  <si>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</si>
  <si>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</si>
  <si>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</si>
  <si>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</si>
  <si>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</si>
  <si>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</si>
  <si>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</si>
  <si>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</si>
  <si>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</si>
  <si>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</si>
  <si>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</si>
  <si>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</si>
  <si>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</si>
  <si>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</si>
  <si>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</si>
  <si>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</si>
  <si>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</si>
  <si>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</si>
  <si>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</si>
  <si>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</si>
  <si>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</si>
  <si>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</si>
  <si>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</si>
  <si>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</si>
  <si>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</si>
  <si>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</si>
  <si>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</si>
  <si>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</si>
  <si>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</si>
  <si>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</si>
  <si>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</si>
  <si>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</si>
  <si>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</si>
  <si>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</si>
  <si>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</si>
  <si>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</si>
  <si>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</si>
  <si>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</si>
  <si>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</si>
  <si>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</si>
  <si>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</si>
  <si>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</si>
  <si>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</si>
  <si>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</si>
  <si>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</si>
  <si>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</si>
  <si>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</si>
  <si>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</si>
  <si>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</si>
  <si>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</si>
  <si>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</si>
  <si>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</si>
  <si>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</si>
  <si>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</si>
  <si>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</si>
  <si>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</si>
  <si>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</si>
  <si>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</si>
  <si>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</si>
  <si>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</si>
  <si>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</si>
  <si>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</si>
  <si>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</si>
  <si>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</si>
  <si>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</si>
  <si>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</si>
  <si>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</si>
  <si>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</si>
  <si>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</si>
  <si>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</si>
  <si>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</si>
  <si>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</si>
  <si>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</si>
  <si>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</si>
  <si>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</si>
  <si>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</si>
  <si>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</si>
  <si>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</si>
  <si>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</si>
  <si>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</si>
  <si>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</si>
  <si>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設置年数は20年程度であり、健全な状態である。
  なお、①有形固定資産減価償却率が上昇しているのは、新規の有形固定資産がない一方、減価償却費を計上したためである。</t>
    <rPh sb="1" eb="3">
      <t>セッチ</t>
    </rPh>
    <rPh sb="3" eb="5">
      <t>ネンスウ</t>
    </rPh>
    <rPh sb="8" eb="9">
      <t>ネン</t>
    </rPh>
    <rPh sb="9" eb="11">
      <t>テイド</t>
    </rPh>
    <rPh sb="15" eb="17">
      <t>ケンゼン</t>
    </rPh>
    <rPh sb="18" eb="20">
      <t>ジョウタイ</t>
    </rPh>
    <phoneticPr fontId="4"/>
  </si>
  <si>
    <t>　整備は完了しており、平成29年度に開始した「高槻市下水道等事業経営計画」（経営戦略）に基づき、効率的で持続可能な下水道事業経営に取り組んでいる。</t>
    <rPh sb="1" eb="3">
      <t>セイビ</t>
    </rPh>
    <rPh sb="4" eb="6">
      <t>カンリョウ</t>
    </rPh>
    <rPh sb="11" eb="13">
      <t>ヘイセイ</t>
    </rPh>
    <rPh sb="15" eb="17">
      <t>ネンド</t>
    </rPh>
    <rPh sb="18" eb="20">
      <t>カイシ</t>
    </rPh>
    <rPh sb="23" eb="26">
      <t>タカツキシ</t>
    </rPh>
    <rPh sb="26" eb="30">
      <t>ゲスイドウナド</t>
    </rPh>
    <rPh sb="30" eb="32">
      <t>ジギョウ</t>
    </rPh>
    <rPh sb="32" eb="34">
      <t>ケイエイ</t>
    </rPh>
    <rPh sb="34" eb="36">
      <t>ケイカク</t>
    </rPh>
    <rPh sb="38" eb="40">
      <t>ケイエイ</t>
    </rPh>
    <rPh sb="40" eb="42">
      <t>センリャク</t>
    </rPh>
    <rPh sb="44" eb="45">
      <t>モト</t>
    </rPh>
    <rPh sb="48" eb="51">
      <t>コウリツテキ</t>
    </rPh>
    <rPh sb="52" eb="54">
      <t>ジゾク</t>
    </rPh>
    <rPh sb="54" eb="56">
      <t>カノウ</t>
    </rPh>
    <rPh sb="57" eb="60">
      <t>ゲスイドウ</t>
    </rPh>
    <rPh sb="60" eb="62">
      <t>ジギョウ</t>
    </rPh>
    <rPh sb="62" eb="64">
      <t>ケイエイ</t>
    </rPh>
    <rPh sb="65" eb="66">
      <t>ト</t>
    </rPh>
    <rPh sb="67" eb="68">
      <t>ク</t>
    </rPh>
    <phoneticPr fontId="4"/>
  </si>
  <si>
    <t>　平成28年度に公営企業法適用（一部適用）後、4回目の決算である。平成30年度と比較すると①経常収支比率が0.26%減少している。これは営業外収益のうち他会計負担金（分流に要する経費）が減少したためである。
　本市の特定環境保全公共下水道事業は公共下水道事業の補完事業として整備された経緯もあり、料金体系や維持管理費用についても公共下水道事業に含めて実施している。そのため、類似団体平均値と比較すると大きな乖離が見られる項目（②累積欠損金比率、③流動比率、④企業債残高対事業規模比率）もある。
　①経常収支比率については、100％未満であり単年度収支が赤字となっているが、公共下水道事業と一体としてみると105.0％となり単年度収支は黒字となる。②累積欠損金比率についても、公共下水道事業と一体とした場合、累積欠損金は発生せず特段問題はない。</t>
    <rPh sb="21" eb="22">
      <t>ゴ</t>
    </rPh>
    <rPh sb="24" eb="25">
      <t>カイ</t>
    </rPh>
    <rPh sb="25" eb="26">
      <t>メ</t>
    </rPh>
    <rPh sb="33" eb="35">
      <t>ヘイセイ</t>
    </rPh>
    <rPh sb="37" eb="39">
      <t>ネンド</t>
    </rPh>
    <rPh sb="40" eb="42">
      <t>ヒカク</t>
    </rPh>
    <rPh sb="46" eb="50">
      <t>ケイジョウシュウシ</t>
    </rPh>
    <rPh sb="50" eb="52">
      <t>ヒリツ</t>
    </rPh>
    <rPh sb="58" eb="60">
      <t>ゲンショウ</t>
    </rPh>
    <rPh sb="68" eb="71">
      <t>エイギョウガイ</t>
    </rPh>
    <rPh sb="71" eb="73">
      <t>シュウエキ</t>
    </rPh>
    <rPh sb="76" eb="77">
      <t>タ</t>
    </rPh>
    <rPh sb="77" eb="79">
      <t>カイケイ</t>
    </rPh>
    <rPh sb="79" eb="82">
      <t>フタンキン</t>
    </rPh>
    <rPh sb="83" eb="85">
      <t>ブンリュウ</t>
    </rPh>
    <rPh sb="86" eb="87">
      <t>ヨウ</t>
    </rPh>
    <rPh sb="89" eb="91">
      <t>ケイヒ</t>
    </rPh>
    <rPh sb="93" eb="95">
      <t>ゲンショウ</t>
    </rPh>
    <rPh sb="105" eb="106">
      <t>ホン</t>
    </rPh>
    <rPh sb="106" eb="107">
      <t>シ</t>
    </rPh>
    <rPh sb="108" eb="110">
      <t>トクテイ</t>
    </rPh>
    <rPh sb="110" eb="112">
      <t>カンキョウ</t>
    </rPh>
    <rPh sb="112" eb="114">
      <t>ホゼン</t>
    </rPh>
    <rPh sb="114" eb="116">
      <t>コウキョウ</t>
    </rPh>
    <rPh sb="116" eb="119">
      <t>ゲスイドウ</t>
    </rPh>
    <rPh sb="119" eb="121">
      <t>ジギョウ</t>
    </rPh>
    <rPh sb="122" eb="124">
      <t>コウキョウ</t>
    </rPh>
    <rPh sb="124" eb="127">
      <t>ゲスイドウ</t>
    </rPh>
    <rPh sb="127" eb="129">
      <t>ジギョウ</t>
    </rPh>
    <rPh sb="130" eb="132">
      <t>ホカン</t>
    </rPh>
    <rPh sb="132" eb="134">
      <t>ジギョウ</t>
    </rPh>
    <rPh sb="137" eb="139">
      <t>セイビ</t>
    </rPh>
    <rPh sb="142" eb="144">
      <t>ケイイ</t>
    </rPh>
    <rPh sb="148" eb="150">
      <t>リョウキン</t>
    </rPh>
    <rPh sb="150" eb="152">
      <t>タイケイ</t>
    </rPh>
    <rPh sb="153" eb="155">
      <t>イジ</t>
    </rPh>
    <rPh sb="155" eb="157">
      <t>カンリ</t>
    </rPh>
    <rPh sb="157" eb="159">
      <t>ヒヨウ</t>
    </rPh>
    <rPh sb="164" eb="166">
      <t>コウキョウ</t>
    </rPh>
    <rPh sb="166" eb="169">
      <t>ゲスイドウ</t>
    </rPh>
    <rPh sb="169" eb="171">
      <t>ジギョウ</t>
    </rPh>
    <rPh sb="172" eb="173">
      <t>フク</t>
    </rPh>
    <rPh sb="175" eb="177">
      <t>ジッシ</t>
    </rPh>
    <rPh sb="187" eb="189">
      <t>ルイジ</t>
    </rPh>
    <rPh sb="189" eb="191">
      <t>ダンタイ</t>
    </rPh>
    <rPh sb="191" eb="194">
      <t>ヘイキンチ</t>
    </rPh>
    <rPh sb="195" eb="197">
      <t>ヒカク</t>
    </rPh>
    <rPh sb="200" eb="201">
      <t>オオ</t>
    </rPh>
    <rPh sb="203" eb="205">
      <t>カイリ</t>
    </rPh>
    <rPh sb="206" eb="207">
      <t>ミ</t>
    </rPh>
    <rPh sb="210" eb="212">
      <t>コウモク</t>
    </rPh>
    <rPh sb="214" eb="216">
      <t>ルイセキ</t>
    </rPh>
    <rPh sb="216" eb="219">
      <t>ケッソンキン</t>
    </rPh>
    <rPh sb="219" eb="221">
      <t>ヒリツ</t>
    </rPh>
    <rPh sb="223" eb="225">
      <t>リュウドウ</t>
    </rPh>
    <rPh sb="225" eb="227">
      <t>ヒリツ</t>
    </rPh>
    <rPh sb="229" eb="231">
      <t>キギョウ</t>
    </rPh>
    <rPh sb="231" eb="232">
      <t>サイ</t>
    </rPh>
    <rPh sb="232" eb="234">
      <t>ザンダカ</t>
    </rPh>
    <rPh sb="234" eb="235">
      <t>タイ</t>
    </rPh>
    <rPh sb="235" eb="237">
      <t>ジギョウ</t>
    </rPh>
    <rPh sb="237" eb="239">
      <t>キボ</t>
    </rPh>
    <rPh sb="239" eb="241">
      <t>ヒリツ</t>
    </rPh>
    <rPh sb="249" eb="251">
      <t>ケイジョウ</t>
    </rPh>
    <rPh sb="251" eb="253">
      <t>シュウシ</t>
    </rPh>
    <rPh sb="253" eb="255">
      <t>ヒリツ</t>
    </rPh>
    <rPh sb="265" eb="267">
      <t>ミマン</t>
    </rPh>
    <rPh sb="270" eb="273">
      <t>タンネンド</t>
    </rPh>
    <rPh sb="273" eb="275">
      <t>シュウシ</t>
    </rPh>
    <rPh sb="276" eb="278">
      <t>アカジ</t>
    </rPh>
    <rPh sb="286" eb="288">
      <t>コウキョウ</t>
    </rPh>
    <rPh sb="288" eb="291">
      <t>ゲスイドウ</t>
    </rPh>
    <rPh sb="291" eb="293">
      <t>ジギョウ</t>
    </rPh>
    <rPh sb="294" eb="296">
      <t>イッタイ</t>
    </rPh>
    <rPh sb="311" eb="314">
      <t>タンネンド</t>
    </rPh>
    <rPh sb="314" eb="316">
      <t>シュウシ</t>
    </rPh>
    <rPh sb="317" eb="319">
      <t>クロジ</t>
    </rPh>
    <rPh sb="324" eb="326">
      <t>ルイセキ</t>
    </rPh>
    <rPh sb="326" eb="329">
      <t>ケッソンキン</t>
    </rPh>
    <rPh sb="329" eb="331">
      <t>ヒリツ</t>
    </rPh>
    <rPh sb="337" eb="339">
      <t>コウキョウ</t>
    </rPh>
    <rPh sb="339" eb="342">
      <t>ゲスイドウ</t>
    </rPh>
    <rPh sb="342" eb="344">
      <t>ジギョウ</t>
    </rPh>
    <rPh sb="345" eb="347">
      <t>イッタイ</t>
    </rPh>
    <rPh sb="350" eb="352">
      <t>バアイ</t>
    </rPh>
    <rPh sb="353" eb="355">
      <t>ルイセキ</t>
    </rPh>
    <rPh sb="355" eb="358">
      <t>ケッソンキン</t>
    </rPh>
    <rPh sb="359" eb="361">
      <t>ハッセイ</t>
    </rPh>
    <rPh sb="363" eb="365">
      <t>トクダン</t>
    </rPh>
    <rPh sb="365" eb="367">
      <t>モンダイ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</si>
</sst>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BD9-4ABC-95EF-BAA6EEBA91E8}"/>
            </c:ext>
          </c:extLst>
        </c:ser>
        <c:dLbls>
          <c:showLegendKey val="0"/>
          <c:showVal val="0"/>
          <c:showCatName val="0"/>
          <c:showSerName val="0"/>
          <c:showPercent val="0"/>
          <c:showBubbleSize val="0"/>
        </c:dLbls>
        <c:gapWidth val="150"/>
        <c:axId val="150489728"/>
        <c:axId val="15050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FBD9-4ABC-95EF-BAA6EEBA91E8}"/>
            </c:ext>
          </c:extLst>
        </c:ser>
        <c:dLbls>
          <c:showLegendKey val="0"/>
          <c:showVal val="0"/>
          <c:showCatName val="0"/>
          <c:showSerName val="0"/>
          <c:showPercent val="0"/>
          <c:showBubbleSize val="0"/>
        </c:dLbls>
        <c:marker val="1"/>
        <c:smooth val="0"/>
        <c:axId val="150489728"/>
        <c:axId val="150500096"/>
      </c:lineChart>
      <c:dateAx>
        <c:axId val="150489728"/>
        <c:scaling>
          <c:orientation val="minMax"/>
        </c:scaling>
        <c:delete val="1"/>
        <c:axPos val="b"/>
        <c:numFmt formatCode="&quot;H&quot;yy" sourceLinked="1"/>
        <c:majorTickMark val="none"/>
        <c:minorTickMark val="none"/>
        <c:tickLblPos val="none"/>
        <c:crossAx val="150500096"/>
        <c:crosses val="autoZero"/>
        <c:auto val="1"/>
        <c:lblOffset val="100"/>
        <c:baseTimeUnit val="years"/>
      </c:dateAx>
      <c:valAx>
        <c:axId val="15050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8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78A-4A47-9062-A4C28C0A5432}"/>
            </c:ext>
          </c:extLst>
        </c:ser>
        <c:dLbls>
          <c:showLegendKey val="0"/>
          <c:showVal val="0"/>
          <c:showCatName val="0"/>
          <c:showSerName val="0"/>
          <c:showPercent val="0"/>
          <c:showBubbleSize val="0"/>
        </c:dLbls>
        <c:gapWidth val="150"/>
        <c:axId val="151349888"/>
        <c:axId val="15135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678A-4A47-9062-A4C28C0A5432}"/>
            </c:ext>
          </c:extLst>
        </c:ser>
        <c:dLbls>
          <c:showLegendKey val="0"/>
          <c:showVal val="0"/>
          <c:showCatName val="0"/>
          <c:showSerName val="0"/>
          <c:showPercent val="0"/>
          <c:showBubbleSize val="0"/>
        </c:dLbls>
        <c:marker val="1"/>
        <c:smooth val="0"/>
        <c:axId val="151349888"/>
        <c:axId val="151352064"/>
      </c:lineChart>
      <c:dateAx>
        <c:axId val="151349888"/>
        <c:scaling>
          <c:orientation val="minMax"/>
        </c:scaling>
        <c:delete val="1"/>
        <c:axPos val="b"/>
        <c:numFmt formatCode="&quot;H&quot;yy" sourceLinked="1"/>
        <c:majorTickMark val="none"/>
        <c:minorTickMark val="none"/>
        <c:tickLblPos val="none"/>
        <c:crossAx val="151352064"/>
        <c:crosses val="autoZero"/>
        <c:auto val="1"/>
        <c:lblOffset val="100"/>
        <c:baseTimeUnit val="years"/>
      </c:dateAx>
      <c:valAx>
        <c:axId val="1513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93.14</c:v>
                </c:pt>
                <c:pt idx="2">
                  <c:v>93.64</c:v>
                </c:pt>
                <c:pt idx="3">
                  <c:v>93.39</c:v>
                </c:pt>
                <c:pt idx="4">
                  <c:v>93.65</c:v>
                </c:pt>
              </c:numCache>
            </c:numRef>
          </c:val>
          <c:extLst xmlns:c16r2="http://schemas.microsoft.com/office/drawing/2015/06/chart">
            <c:ext xmlns:c16="http://schemas.microsoft.com/office/drawing/2014/chart" uri="{C3380CC4-5D6E-409C-BE32-E72D297353CC}">
              <c16:uniqueId val="{00000000-2CAB-4991-9C19-F178D463E802}"/>
            </c:ext>
          </c:extLst>
        </c:ser>
        <c:dLbls>
          <c:showLegendKey val="0"/>
          <c:showVal val="0"/>
          <c:showCatName val="0"/>
          <c:showSerName val="0"/>
          <c:showPercent val="0"/>
          <c:showBubbleSize val="0"/>
        </c:dLbls>
        <c:gapWidth val="150"/>
        <c:axId val="151399424"/>
        <c:axId val="15140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2CAB-4991-9C19-F178D463E802}"/>
            </c:ext>
          </c:extLst>
        </c:ser>
        <c:dLbls>
          <c:showLegendKey val="0"/>
          <c:showVal val="0"/>
          <c:showCatName val="0"/>
          <c:showSerName val="0"/>
          <c:showPercent val="0"/>
          <c:showBubbleSize val="0"/>
        </c:dLbls>
        <c:marker val="1"/>
        <c:smooth val="0"/>
        <c:axId val="151399424"/>
        <c:axId val="151401600"/>
      </c:lineChart>
      <c:dateAx>
        <c:axId val="151399424"/>
        <c:scaling>
          <c:orientation val="minMax"/>
        </c:scaling>
        <c:delete val="1"/>
        <c:axPos val="b"/>
        <c:numFmt formatCode="&quot;H&quot;yy" sourceLinked="1"/>
        <c:majorTickMark val="none"/>
        <c:minorTickMark val="none"/>
        <c:tickLblPos val="none"/>
        <c:crossAx val="151401600"/>
        <c:crosses val="autoZero"/>
        <c:auto val="1"/>
        <c:lblOffset val="100"/>
        <c:baseTimeUnit val="years"/>
      </c:dateAx>
      <c:valAx>
        <c:axId val="15140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28.29</c:v>
                </c:pt>
                <c:pt idx="2">
                  <c:v>97.96</c:v>
                </c:pt>
                <c:pt idx="3">
                  <c:v>97.83</c:v>
                </c:pt>
                <c:pt idx="4">
                  <c:v>97.57</c:v>
                </c:pt>
              </c:numCache>
            </c:numRef>
          </c:val>
          <c:extLst xmlns:c16r2="http://schemas.microsoft.com/office/drawing/2015/06/chart">
            <c:ext xmlns:c16="http://schemas.microsoft.com/office/drawing/2014/chart" uri="{C3380CC4-5D6E-409C-BE32-E72D297353CC}">
              <c16:uniqueId val="{00000000-4E1A-4B3B-8502-15CD6A69BEBA}"/>
            </c:ext>
          </c:extLst>
        </c:ser>
        <c:dLbls>
          <c:showLegendKey val="0"/>
          <c:showVal val="0"/>
          <c:showCatName val="0"/>
          <c:showSerName val="0"/>
          <c:showPercent val="0"/>
          <c:showBubbleSize val="0"/>
        </c:dLbls>
        <c:gapWidth val="150"/>
        <c:axId val="150535168"/>
        <c:axId val="15093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100.85</c:v>
                </c:pt>
                <c:pt idx="2">
                  <c:v>102.13</c:v>
                </c:pt>
                <c:pt idx="3">
                  <c:v>101.72</c:v>
                </c:pt>
                <c:pt idx="4">
                  <c:v>102.73</c:v>
                </c:pt>
              </c:numCache>
            </c:numRef>
          </c:val>
          <c:smooth val="0"/>
          <c:extLst xmlns:c16r2="http://schemas.microsoft.com/office/drawing/2015/06/chart">
            <c:ext xmlns:c16="http://schemas.microsoft.com/office/drawing/2014/chart" uri="{C3380CC4-5D6E-409C-BE32-E72D297353CC}">
              <c16:uniqueId val="{00000001-4E1A-4B3B-8502-15CD6A69BEBA}"/>
            </c:ext>
          </c:extLst>
        </c:ser>
        <c:dLbls>
          <c:showLegendKey val="0"/>
          <c:showVal val="0"/>
          <c:showCatName val="0"/>
          <c:showSerName val="0"/>
          <c:showPercent val="0"/>
          <c:showBubbleSize val="0"/>
        </c:dLbls>
        <c:marker val="1"/>
        <c:smooth val="0"/>
        <c:axId val="150535168"/>
        <c:axId val="150934656"/>
      </c:lineChart>
      <c:dateAx>
        <c:axId val="150535168"/>
        <c:scaling>
          <c:orientation val="minMax"/>
        </c:scaling>
        <c:delete val="1"/>
        <c:axPos val="b"/>
        <c:numFmt formatCode="&quot;H&quot;yy" sourceLinked="1"/>
        <c:majorTickMark val="none"/>
        <c:minorTickMark val="none"/>
        <c:tickLblPos val="none"/>
        <c:crossAx val="150934656"/>
        <c:crosses val="autoZero"/>
        <c:auto val="1"/>
        <c:lblOffset val="100"/>
        <c:baseTimeUnit val="years"/>
      </c:dateAx>
      <c:valAx>
        <c:axId val="15093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4.0599999999999996</c:v>
                </c:pt>
                <c:pt idx="2">
                  <c:v>8.1199999999999992</c:v>
                </c:pt>
                <c:pt idx="3">
                  <c:v>11.64</c:v>
                </c:pt>
                <c:pt idx="4">
                  <c:v>15.15</c:v>
                </c:pt>
              </c:numCache>
            </c:numRef>
          </c:val>
          <c:extLst xmlns:c16r2="http://schemas.microsoft.com/office/drawing/2015/06/chart">
            <c:ext xmlns:c16="http://schemas.microsoft.com/office/drawing/2014/chart" uri="{C3380CC4-5D6E-409C-BE32-E72D297353CC}">
              <c16:uniqueId val="{00000000-B5CA-400C-82F2-B8557FE22093}"/>
            </c:ext>
          </c:extLst>
        </c:ser>
        <c:dLbls>
          <c:showLegendKey val="0"/>
          <c:showVal val="0"/>
          <c:showCatName val="0"/>
          <c:showSerName val="0"/>
          <c:showPercent val="0"/>
          <c:showBubbleSize val="0"/>
        </c:dLbls>
        <c:gapWidth val="150"/>
        <c:axId val="150957440"/>
        <c:axId val="15096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22.77</c:v>
                </c:pt>
                <c:pt idx="2">
                  <c:v>23.93</c:v>
                </c:pt>
                <c:pt idx="3">
                  <c:v>24.68</c:v>
                </c:pt>
                <c:pt idx="4">
                  <c:v>24.68</c:v>
                </c:pt>
              </c:numCache>
            </c:numRef>
          </c:val>
          <c:smooth val="0"/>
          <c:extLst xmlns:c16r2="http://schemas.microsoft.com/office/drawing/2015/06/chart">
            <c:ext xmlns:c16="http://schemas.microsoft.com/office/drawing/2014/chart" uri="{C3380CC4-5D6E-409C-BE32-E72D297353CC}">
              <c16:uniqueId val="{00000001-B5CA-400C-82F2-B8557FE22093}"/>
            </c:ext>
          </c:extLst>
        </c:ser>
        <c:dLbls>
          <c:showLegendKey val="0"/>
          <c:showVal val="0"/>
          <c:showCatName val="0"/>
          <c:showSerName val="0"/>
          <c:showPercent val="0"/>
          <c:showBubbleSize val="0"/>
        </c:dLbls>
        <c:marker val="1"/>
        <c:smooth val="0"/>
        <c:axId val="150957440"/>
        <c:axId val="150967808"/>
      </c:lineChart>
      <c:dateAx>
        <c:axId val="150957440"/>
        <c:scaling>
          <c:orientation val="minMax"/>
        </c:scaling>
        <c:delete val="1"/>
        <c:axPos val="b"/>
        <c:numFmt formatCode="&quot;H&quot;yy" sourceLinked="1"/>
        <c:majorTickMark val="none"/>
        <c:minorTickMark val="none"/>
        <c:tickLblPos val="none"/>
        <c:crossAx val="150967808"/>
        <c:crosses val="autoZero"/>
        <c:auto val="1"/>
        <c:lblOffset val="100"/>
        <c:baseTimeUnit val="years"/>
      </c:dateAx>
      <c:valAx>
        <c:axId val="1509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5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89-49E8-B8F5-D326D0AE97F3}"/>
            </c:ext>
          </c:extLst>
        </c:ser>
        <c:dLbls>
          <c:showLegendKey val="0"/>
          <c:showVal val="0"/>
          <c:showCatName val="0"/>
          <c:showSerName val="0"/>
          <c:showPercent val="0"/>
          <c:showBubbleSize val="0"/>
        </c:dLbls>
        <c:gapWidth val="150"/>
        <c:axId val="151068672"/>
        <c:axId val="15107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0.01</c:v>
                </c:pt>
                <c:pt idx="4" formatCode="#,##0.00;&quot;△&quot;#,##0.00;&quot;-&quot;">
                  <c:v>8.6199999999999992</c:v>
                </c:pt>
              </c:numCache>
            </c:numRef>
          </c:val>
          <c:smooth val="0"/>
          <c:extLst xmlns:c16r2="http://schemas.microsoft.com/office/drawing/2015/06/chart">
            <c:ext xmlns:c16="http://schemas.microsoft.com/office/drawing/2014/chart" uri="{C3380CC4-5D6E-409C-BE32-E72D297353CC}">
              <c16:uniqueId val="{00000001-B489-49E8-B8F5-D326D0AE97F3}"/>
            </c:ext>
          </c:extLst>
        </c:ser>
        <c:dLbls>
          <c:showLegendKey val="0"/>
          <c:showVal val="0"/>
          <c:showCatName val="0"/>
          <c:showSerName val="0"/>
          <c:showPercent val="0"/>
          <c:showBubbleSize val="0"/>
        </c:dLbls>
        <c:marker val="1"/>
        <c:smooth val="0"/>
        <c:axId val="151068672"/>
        <c:axId val="151070592"/>
      </c:lineChart>
      <c:dateAx>
        <c:axId val="151068672"/>
        <c:scaling>
          <c:orientation val="minMax"/>
        </c:scaling>
        <c:delete val="1"/>
        <c:axPos val="b"/>
        <c:numFmt formatCode="&quot;H&quot;yy" sourceLinked="1"/>
        <c:majorTickMark val="none"/>
        <c:minorTickMark val="none"/>
        <c:tickLblPos val="none"/>
        <c:crossAx val="151070592"/>
        <c:crosses val="autoZero"/>
        <c:auto val="1"/>
        <c:lblOffset val="100"/>
        <c:baseTimeUnit val="years"/>
      </c:dateAx>
      <c:valAx>
        <c:axId val="15107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619.82000000000005</c:v>
                </c:pt>
                <c:pt idx="2">
                  <c:v>719</c:v>
                </c:pt>
                <c:pt idx="3">
                  <c:v>745.28</c:v>
                </c:pt>
                <c:pt idx="4">
                  <c:v>829.05</c:v>
                </c:pt>
              </c:numCache>
            </c:numRef>
          </c:val>
          <c:extLst xmlns:c16r2="http://schemas.microsoft.com/office/drawing/2015/06/chart">
            <c:ext xmlns:c16="http://schemas.microsoft.com/office/drawing/2014/chart" uri="{C3380CC4-5D6E-409C-BE32-E72D297353CC}">
              <c16:uniqueId val="{00000000-9A16-4959-A95A-4D57ACEC1113}"/>
            </c:ext>
          </c:extLst>
        </c:ser>
        <c:dLbls>
          <c:showLegendKey val="0"/>
          <c:showVal val="0"/>
          <c:showCatName val="0"/>
          <c:showSerName val="0"/>
          <c:showPercent val="0"/>
          <c:showBubbleSize val="0"/>
        </c:dLbls>
        <c:gapWidth val="150"/>
        <c:axId val="151120128"/>
        <c:axId val="15112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110.77</c:v>
                </c:pt>
                <c:pt idx="2">
                  <c:v>109.51</c:v>
                </c:pt>
                <c:pt idx="3">
                  <c:v>112.88</c:v>
                </c:pt>
                <c:pt idx="4">
                  <c:v>94.97</c:v>
                </c:pt>
              </c:numCache>
            </c:numRef>
          </c:val>
          <c:smooth val="0"/>
          <c:extLst xmlns:c16r2="http://schemas.microsoft.com/office/drawing/2015/06/chart">
            <c:ext xmlns:c16="http://schemas.microsoft.com/office/drawing/2014/chart" uri="{C3380CC4-5D6E-409C-BE32-E72D297353CC}">
              <c16:uniqueId val="{00000001-9A16-4959-A95A-4D57ACEC1113}"/>
            </c:ext>
          </c:extLst>
        </c:ser>
        <c:dLbls>
          <c:showLegendKey val="0"/>
          <c:showVal val="0"/>
          <c:showCatName val="0"/>
          <c:showSerName val="0"/>
          <c:showPercent val="0"/>
          <c:showBubbleSize val="0"/>
        </c:dLbls>
        <c:marker val="1"/>
        <c:smooth val="0"/>
        <c:axId val="151120128"/>
        <c:axId val="151122304"/>
      </c:lineChart>
      <c:dateAx>
        <c:axId val="151120128"/>
        <c:scaling>
          <c:orientation val="minMax"/>
        </c:scaling>
        <c:delete val="1"/>
        <c:axPos val="b"/>
        <c:numFmt formatCode="&quot;H&quot;yy" sourceLinked="1"/>
        <c:majorTickMark val="none"/>
        <c:minorTickMark val="none"/>
        <c:tickLblPos val="none"/>
        <c:crossAx val="151122304"/>
        <c:crosses val="autoZero"/>
        <c:auto val="1"/>
        <c:lblOffset val="100"/>
        <c:baseTimeUnit val="years"/>
      </c:dateAx>
      <c:valAx>
        <c:axId val="15112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D85-4267-AA71-3F36317BEB2F}"/>
            </c:ext>
          </c:extLst>
        </c:ser>
        <c:dLbls>
          <c:showLegendKey val="0"/>
          <c:showVal val="0"/>
          <c:showCatName val="0"/>
          <c:showSerName val="0"/>
          <c:showPercent val="0"/>
          <c:showBubbleSize val="0"/>
        </c:dLbls>
        <c:gapWidth val="150"/>
        <c:axId val="151141376"/>
        <c:axId val="15114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46.78</c:v>
                </c:pt>
                <c:pt idx="2">
                  <c:v>47.44</c:v>
                </c:pt>
                <c:pt idx="3">
                  <c:v>49.18</c:v>
                </c:pt>
                <c:pt idx="4">
                  <c:v>47.72</c:v>
                </c:pt>
              </c:numCache>
            </c:numRef>
          </c:val>
          <c:smooth val="0"/>
          <c:extLst xmlns:c16r2="http://schemas.microsoft.com/office/drawing/2015/06/chart">
            <c:ext xmlns:c16="http://schemas.microsoft.com/office/drawing/2014/chart" uri="{C3380CC4-5D6E-409C-BE32-E72D297353CC}">
              <c16:uniqueId val="{00000001-5D85-4267-AA71-3F36317BEB2F}"/>
            </c:ext>
          </c:extLst>
        </c:ser>
        <c:dLbls>
          <c:showLegendKey val="0"/>
          <c:showVal val="0"/>
          <c:showCatName val="0"/>
          <c:showSerName val="0"/>
          <c:showPercent val="0"/>
          <c:showBubbleSize val="0"/>
        </c:dLbls>
        <c:marker val="1"/>
        <c:smooth val="0"/>
        <c:axId val="151141376"/>
        <c:axId val="151147648"/>
      </c:lineChart>
      <c:dateAx>
        <c:axId val="151141376"/>
        <c:scaling>
          <c:orientation val="minMax"/>
        </c:scaling>
        <c:delete val="1"/>
        <c:axPos val="b"/>
        <c:numFmt formatCode="&quot;H&quot;yy" sourceLinked="1"/>
        <c:majorTickMark val="none"/>
        <c:minorTickMark val="none"/>
        <c:tickLblPos val="none"/>
        <c:crossAx val="151147648"/>
        <c:crosses val="autoZero"/>
        <c:auto val="1"/>
        <c:lblOffset val="100"/>
        <c:baseTimeUnit val="years"/>
      </c:dateAx>
      <c:valAx>
        <c:axId val="15114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367.51</c:v>
                </c:pt>
                <c:pt idx="2">
                  <c:v>334.08</c:v>
                </c:pt>
                <c:pt idx="3">
                  <c:v>324.98</c:v>
                </c:pt>
                <c:pt idx="4">
                  <c:v>273.95</c:v>
                </c:pt>
              </c:numCache>
            </c:numRef>
          </c:val>
          <c:extLst xmlns:c16r2="http://schemas.microsoft.com/office/drawing/2015/06/chart">
            <c:ext xmlns:c16="http://schemas.microsoft.com/office/drawing/2014/chart" uri="{C3380CC4-5D6E-409C-BE32-E72D297353CC}">
              <c16:uniqueId val="{00000000-72A6-4289-8D5A-A74DAD25281E}"/>
            </c:ext>
          </c:extLst>
        </c:ser>
        <c:dLbls>
          <c:showLegendKey val="0"/>
          <c:showVal val="0"/>
          <c:showCatName val="0"/>
          <c:showSerName val="0"/>
          <c:showPercent val="0"/>
          <c:showBubbleSize val="0"/>
        </c:dLbls>
        <c:gapWidth val="150"/>
        <c:axId val="151190912"/>
        <c:axId val="15125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72A6-4289-8D5A-A74DAD25281E}"/>
            </c:ext>
          </c:extLst>
        </c:ser>
        <c:dLbls>
          <c:showLegendKey val="0"/>
          <c:showVal val="0"/>
          <c:showCatName val="0"/>
          <c:showSerName val="0"/>
          <c:showPercent val="0"/>
          <c:showBubbleSize val="0"/>
        </c:dLbls>
        <c:marker val="1"/>
        <c:smooth val="0"/>
        <c:axId val="151190912"/>
        <c:axId val="151258624"/>
      </c:lineChart>
      <c:dateAx>
        <c:axId val="151190912"/>
        <c:scaling>
          <c:orientation val="minMax"/>
        </c:scaling>
        <c:delete val="1"/>
        <c:axPos val="b"/>
        <c:numFmt formatCode="&quot;H&quot;yy" sourceLinked="1"/>
        <c:majorTickMark val="none"/>
        <c:minorTickMark val="none"/>
        <c:tickLblPos val="none"/>
        <c:crossAx val="151258624"/>
        <c:crosses val="autoZero"/>
        <c:auto val="1"/>
        <c:lblOffset val="100"/>
        <c:baseTimeUnit val="years"/>
      </c:dateAx>
      <c:valAx>
        <c:axId val="1512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81.61</c:v>
                </c:pt>
                <c:pt idx="2">
                  <c:v>83.7</c:v>
                </c:pt>
                <c:pt idx="3">
                  <c:v>84.36</c:v>
                </c:pt>
                <c:pt idx="4">
                  <c:v>81.64</c:v>
                </c:pt>
              </c:numCache>
            </c:numRef>
          </c:val>
          <c:extLst xmlns:c16r2="http://schemas.microsoft.com/office/drawing/2015/06/chart">
            <c:ext xmlns:c16="http://schemas.microsoft.com/office/drawing/2014/chart" uri="{C3380CC4-5D6E-409C-BE32-E72D297353CC}">
              <c16:uniqueId val="{00000000-AD33-4DF8-A822-248049F1C4D6}"/>
            </c:ext>
          </c:extLst>
        </c:ser>
        <c:dLbls>
          <c:showLegendKey val="0"/>
          <c:showVal val="0"/>
          <c:showCatName val="0"/>
          <c:showSerName val="0"/>
          <c:showPercent val="0"/>
          <c:showBubbleSize val="0"/>
        </c:dLbls>
        <c:gapWidth val="150"/>
        <c:axId val="151287680"/>
        <c:axId val="15128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AD33-4DF8-A822-248049F1C4D6}"/>
            </c:ext>
          </c:extLst>
        </c:ser>
        <c:dLbls>
          <c:showLegendKey val="0"/>
          <c:showVal val="0"/>
          <c:showCatName val="0"/>
          <c:showSerName val="0"/>
          <c:showPercent val="0"/>
          <c:showBubbleSize val="0"/>
        </c:dLbls>
        <c:marker val="1"/>
        <c:smooth val="0"/>
        <c:axId val="151287680"/>
        <c:axId val="151289856"/>
      </c:lineChart>
      <c:dateAx>
        <c:axId val="151287680"/>
        <c:scaling>
          <c:orientation val="minMax"/>
        </c:scaling>
        <c:delete val="1"/>
        <c:axPos val="b"/>
        <c:numFmt formatCode="&quot;H&quot;yy" sourceLinked="1"/>
        <c:majorTickMark val="none"/>
        <c:minorTickMark val="none"/>
        <c:tickLblPos val="none"/>
        <c:crossAx val="151289856"/>
        <c:crosses val="autoZero"/>
        <c:auto val="1"/>
        <c:lblOffset val="100"/>
        <c:baseTimeUnit val="years"/>
      </c:dateAx>
      <c:valAx>
        <c:axId val="15128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8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150.01</c:v>
                </c:pt>
                <c:pt idx="2">
                  <c:v>150.01</c:v>
                </c:pt>
                <c:pt idx="3">
                  <c:v>149.99</c:v>
                </c:pt>
                <c:pt idx="4">
                  <c:v>149.99</c:v>
                </c:pt>
              </c:numCache>
            </c:numRef>
          </c:val>
          <c:extLst xmlns:c16r2="http://schemas.microsoft.com/office/drawing/2015/06/chart">
            <c:ext xmlns:c16="http://schemas.microsoft.com/office/drawing/2014/chart" uri="{C3380CC4-5D6E-409C-BE32-E72D297353CC}">
              <c16:uniqueId val="{00000000-DF16-4ADC-9A98-B68D006F1BD5}"/>
            </c:ext>
          </c:extLst>
        </c:ser>
        <c:dLbls>
          <c:showLegendKey val="0"/>
          <c:showVal val="0"/>
          <c:showCatName val="0"/>
          <c:showSerName val="0"/>
          <c:showPercent val="0"/>
          <c:showBubbleSize val="0"/>
        </c:dLbls>
        <c:gapWidth val="150"/>
        <c:axId val="151308544"/>
        <c:axId val="15133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DF16-4ADC-9A98-B68D006F1BD5}"/>
            </c:ext>
          </c:extLst>
        </c:ser>
        <c:dLbls>
          <c:showLegendKey val="0"/>
          <c:showVal val="0"/>
          <c:showCatName val="0"/>
          <c:showSerName val="0"/>
          <c:showPercent val="0"/>
          <c:showBubbleSize val="0"/>
        </c:dLbls>
        <c:marker val="1"/>
        <c:smooth val="0"/>
        <c:axId val="151308544"/>
        <c:axId val="151331200"/>
      </c:lineChart>
      <c:dateAx>
        <c:axId val="151308544"/>
        <c:scaling>
          <c:orientation val="minMax"/>
        </c:scaling>
        <c:delete val="1"/>
        <c:axPos val="b"/>
        <c:numFmt formatCode="&quot;H&quot;yy" sourceLinked="1"/>
        <c:majorTickMark val="none"/>
        <c:minorTickMark val="none"/>
        <c:tickLblPos val="none"/>
        <c:crossAx val="151331200"/>
        <c:crosses val="autoZero"/>
        <c:auto val="1"/>
        <c:lblOffset val="100"/>
        <c:baseTimeUnit val="years"/>
      </c:dateAx>
      <c:valAx>
        <c:axId val="1513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大阪府　高槻市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351503</v>
      </c>
      <c r="AM8" s="51"/>
      <c r="AN8" s="51"/>
      <c r="AO8" s="51"/>
      <c r="AP8" s="51"/>
      <c r="AQ8" s="51"/>
      <c r="AR8" s="51"/>
      <c r="AS8" s="51"/>
      <c r="AT8" s="46">
        <f>データ!T6</f>
        <v>105.29</v>
      </c>
      <c r="AU8" s="46"/>
      <c r="AV8" s="46"/>
      <c r="AW8" s="46"/>
      <c r="AX8" s="46"/>
      <c r="AY8" s="46"/>
      <c r="AZ8" s="46"/>
      <c r="BA8" s="46"/>
      <c r="BB8" s="46">
        <f>データ!U6</f>
        <v>3338.43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58.51</v>
      </c>
      <c r="J10" s="46"/>
      <c r="K10" s="46"/>
      <c r="L10" s="46"/>
      <c r="M10" s="46"/>
      <c r="N10" s="46"/>
      <c r="O10" s="46"/>
      <c r="P10" s="46">
        <f>データ!P6</f>
        <v>0.13</v>
      </c>
      <c r="Q10" s="46"/>
      <c r="R10" s="46"/>
      <c r="S10" s="46"/>
      <c r="T10" s="46"/>
      <c r="U10" s="46"/>
      <c r="V10" s="46"/>
      <c r="W10" s="46">
        <f>データ!Q6</f>
        <v>100</v>
      </c>
      <c r="X10" s="46"/>
      <c r="Y10" s="46"/>
      <c r="Z10" s="46"/>
      <c r="AA10" s="46"/>
      <c r="AB10" s="46"/>
      <c r="AC10" s="46"/>
      <c r="AD10" s="51">
        <f>データ!R6</f>
        <v>1965</v>
      </c>
      <c r="AE10" s="51"/>
      <c r="AF10" s="51"/>
      <c r="AG10" s="51"/>
      <c r="AH10" s="51"/>
      <c r="AI10" s="51"/>
      <c r="AJ10" s="51"/>
      <c r="AK10" s="2"/>
      <c r="AL10" s="51">
        <f>データ!V6</f>
        <v>441</v>
      </c>
      <c r="AM10" s="51"/>
      <c r="AN10" s="51"/>
      <c r="AO10" s="51"/>
      <c r="AP10" s="51"/>
      <c r="AQ10" s="51"/>
      <c r="AR10" s="51"/>
      <c r="AS10" s="51"/>
      <c r="AT10" s="46">
        <f>データ!W6</f>
        <v>0.42</v>
      </c>
      <c r="AU10" s="46"/>
      <c r="AV10" s="46"/>
      <c r="AW10" s="46"/>
      <c r="AX10" s="46"/>
      <c r="AY10" s="46"/>
      <c r="AZ10" s="46"/>
      <c r="BA10" s="46"/>
      <c r="BB10" s="46">
        <f>データ!X6</f>
        <v>1050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jbPlA/pSgoUZYfp7inE9vcIPmiuLbdYDTjozIoCeWlkdPFGtXKnMHnx5ySov1Pxa0n7hUI3FAIaUcmxYBeWJeA==" saltValue="to08WgQX9gB4uPaP16XeL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8" t="s">
        <v>55</v>
      </c>
      <c r="B4" s="30"/>
      <c r="C4" s="30"/>
      <c r="D4" s="30"/>
      <c r="E4" s="30"/>
      <c r="F4" s="30"/>
      <c r="G4" s="30"/>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272078</v>
      </c>
      <c r="D6" s="33">
        <f t="shared" si="3"/>
        <v>46</v>
      </c>
      <c r="E6" s="33">
        <f t="shared" si="3"/>
        <v>17</v>
      </c>
      <c r="F6" s="33">
        <f t="shared" si="3"/>
        <v>4</v>
      </c>
      <c r="G6" s="33">
        <f t="shared" si="3"/>
        <v>0</v>
      </c>
      <c r="H6" s="33" t="str">
        <f t="shared" si="3"/>
        <v>大阪府　高槻市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58.51</v>
      </c>
      <c r="P6" s="34">
        <f t="shared" si="3"/>
        <v>0.13</v>
      </c>
      <c r="Q6" s="34">
        <f t="shared" si="3"/>
        <v>100</v>
      </c>
      <c r="R6" s="34">
        <f t="shared" si="3"/>
        <v>1965</v>
      </c>
      <c r="S6" s="34">
        <f t="shared" si="3"/>
        <v>351503</v>
      </c>
      <c r="T6" s="34">
        <f t="shared" si="3"/>
        <v>105.29</v>
      </c>
      <c r="U6" s="34">
        <f t="shared" si="3"/>
        <v>3338.43</v>
      </c>
      <c r="V6" s="34">
        <f t="shared" si="3"/>
        <v>441</v>
      </c>
      <c r="W6" s="34">
        <f t="shared" si="3"/>
        <v>0.42</v>
      </c>
      <c r="X6" s="34">
        <f t="shared" si="3"/>
        <v>1050</v>
      </c>
      <c r="Y6" s="35" t="str">
        <f>IF(Y7="",NA(),Y7)</f>
        <v>-</v>
      </c>
      <c r="Z6" s="35">
        <f t="shared" ref="Z6:AH6" si="4">IF(Z7="",NA(),Z7)</f>
        <v>28.29</v>
      </c>
      <c r="AA6" s="35">
        <f t="shared" si="4"/>
        <v>97.96</v>
      </c>
      <c r="AB6" s="35">
        <f t="shared" si="4"/>
        <v>97.83</v>
      </c>
      <c r="AC6" s="35">
        <f t="shared" si="4"/>
        <v>97.57</v>
      </c>
      <c r="AD6" s="35" t="str">
        <f t="shared" si="4"/>
        <v>-</v>
      </c>
      <c r="AE6" s="35">
        <f t="shared" si="4"/>
        <v>100.85</v>
      </c>
      <c r="AF6" s="35">
        <f t="shared" si="4"/>
        <v>102.13</v>
      </c>
      <c r="AG6" s="35">
        <f t="shared" si="4"/>
        <v>101.72</v>
      </c>
      <c r="AH6" s="35">
        <f t="shared" si="4"/>
        <v>102.73</v>
      </c>
      <c r="AI6" s="34" t="str">
        <f>IF(AI7="","",IF(AI7="-","【-】","【"&amp;SUBSTITUTE(TEXT(AI7,"#,##0.00"),"-","△")&amp;"】"))</f>
        <v>【102.87】</v>
      </c>
      <c r="AJ6" s="35" t="str">
        <f>IF(AJ7="",NA(),AJ7)</f>
        <v>-</v>
      </c>
      <c r="AK6" s="35">
        <f t="shared" ref="AK6:AS6" si="5">IF(AK7="",NA(),AK7)</f>
        <v>619.82000000000005</v>
      </c>
      <c r="AL6" s="35">
        <f t="shared" si="5"/>
        <v>719</v>
      </c>
      <c r="AM6" s="35">
        <f t="shared" si="5"/>
        <v>745.28</v>
      </c>
      <c r="AN6" s="35">
        <f t="shared" si="5"/>
        <v>829.05</v>
      </c>
      <c r="AO6" s="35" t="str">
        <f t="shared" si="5"/>
        <v>-</v>
      </c>
      <c r="AP6" s="35">
        <f t="shared" si="5"/>
        <v>110.77</v>
      </c>
      <c r="AQ6" s="35">
        <f t="shared" si="5"/>
        <v>109.51</v>
      </c>
      <c r="AR6" s="35">
        <f t="shared" si="5"/>
        <v>112.88</v>
      </c>
      <c r="AS6" s="35">
        <f t="shared" si="5"/>
        <v>94.97</v>
      </c>
      <c r="AT6" s="34" t="str">
        <f>IF(AT7="","",IF(AT7="-","【-】","【"&amp;SUBSTITUTE(TEXT(AT7,"#,##0.00"),"-","△")&amp;"】"))</f>
        <v>【76.63】</v>
      </c>
      <c r="AU6" s="35" t="str">
        <f>IF(AU7="",NA(),AU7)</f>
        <v>-</v>
      </c>
      <c r="AV6" s="34">
        <f t="shared" ref="AV6:BD6" si="6">IF(AV7="",NA(),AV7)</f>
        <v>0</v>
      </c>
      <c r="AW6" s="34">
        <f t="shared" si="6"/>
        <v>0</v>
      </c>
      <c r="AX6" s="34">
        <f t="shared" si="6"/>
        <v>0</v>
      </c>
      <c r="AY6" s="34">
        <f t="shared" si="6"/>
        <v>0</v>
      </c>
      <c r="AZ6" s="35" t="str">
        <f t="shared" si="6"/>
        <v>-</v>
      </c>
      <c r="BA6" s="35">
        <f t="shared" si="6"/>
        <v>46.78</v>
      </c>
      <c r="BB6" s="35">
        <f t="shared" si="6"/>
        <v>47.44</v>
      </c>
      <c r="BC6" s="35">
        <f t="shared" si="6"/>
        <v>49.18</v>
      </c>
      <c r="BD6" s="35">
        <f t="shared" si="6"/>
        <v>47.72</v>
      </c>
      <c r="BE6" s="34" t="str">
        <f>IF(BE7="","",IF(BE7="-","【-】","【"&amp;SUBSTITUTE(TEXT(BE7,"#,##0.00"),"-","△")&amp;"】"))</f>
        <v>【49.61】</v>
      </c>
      <c r="BF6" s="35" t="str">
        <f>IF(BF7="",NA(),BF7)</f>
        <v>-</v>
      </c>
      <c r="BG6" s="35">
        <f t="shared" ref="BG6:BO6" si="7">IF(BG7="",NA(),BG7)</f>
        <v>367.51</v>
      </c>
      <c r="BH6" s="35">
        <f t="shared" si="7"/>
        <v>334.08</v>
      </c>
      <c r="BI6" s="35">
        <f t="shared" si="7"/>
        <v>324.98</v>
      </c>
      <c r="BJ6" s="35">
        <f t="shared" si="7"/>
        <v>273.95</v>
      </c>
      <c r="BK6" s="35" t="str">
        <f t="shared" si="7"/>
        <v>-</v>
      </c>
      <c r="BL6" s="35">
        <f t="shared" si="7"/>
        <v>1298.9100000000001</v>
      </c>
      <c r="BM6" s="35">
        <f t="shared" si="7"/>
        <v>1243.71</v>
      </c>
      <c r="BN6" s="35">
        <f t="shared" si="7"/>
        <v>1194.1500000000001</v>
      </c>
      <c r="BO6" s="35">
        <f t="shared" si="7"/>
        <v>1206.79</v>
      </c>
      <c r="BP6" s="34" t="str">
        <f>IF(BP7="","",IF(BP7="-","【-】","【"&amp;SUBSTITUTE(TEXT(BP7,"#,##0.00"),"-","△")&amp;"】"))</f>
        <v>【1,218.70】</v>
      </c>
      <c r="BQ6" s="35" t="str">
        <f>IF(BQ7="",NA(),BQ7)</f>
        <v>-</v>
      </c>
      <c r="BR6" s="35">
        <f t="shared" ref="BR6:BZ6" si="8">IF(BR7="",NA(),BR7)</f>
        <v>81.61</v>
      </c>
      <c r="BS6" s="35">
        <f t="shared" si="8"/>
        <v>83.7</v>
      </c>
      <c r="BT6" s="35">
        <f t="shared" si="8"/>
        <v>84.36</v>
      </c>
      <c r="BU6" s="35">
        <f t="shared" si="8"/>
        <v>81.64</v>
      </c>
      <c r="BV6" s="35" t="str">
        <f t="shared" si="8"/>
        <v>-</v>
      </c>
      <c r="BW6" s="35">
        <f t="shared" si="8"/>
        <v>69.87</v>
      </c>
      <c r="BX6" s="35">
        <f t="shared" si="8"/>
        <v>74.3</v>
      </c>
      <c r="BY6" s="35">
        <f t="shared" si="8"/>
        <v>72.260000000000005</v>
      </c>
      <c r="BZ6" s="35">
        <f t="shared" si="8"/>
        <v>71.84</v>
      </c>
      <c r="CA6" s="34" t="str">
        <f>IF(CA7="","",IF(CA7="-","【-】","【"&amp;SUBSTITUTE(TEXT(CA7,"#,##0.00"),"-","△")&amp;"】"))</f>
        <v>【74.17】</v>
      </c>
      <c r="CB6" s="35" t="str">
        <f>IF(CB7="",NA(),CB7)</f>
        <v>-</v>
      </c>
      <c r="CC6" s="35">
        <f t="shared" ref="CC6:CK6" si="9">IF(CC7="",NA(),CC7)</f>
        <v>150.01</v>
      </c>
      <c r="CD6" s="35">
        <f t="shared" si="9"/>
        <v>150.01</v>
      </c>
      <c r="CE6" s="35">
        <f t="shared" si="9"/>
        <v>149.99</v>
      </c>
      <c r="CF6" s="35">
        <f t="shared" si="9"/>
        <v>149.99</v>
      </c>
      <c r="CG6" s="35" t="str">
        <f t="shared" si="9"/>
        <v>-</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t="str">
        <f t="shared" si="10"/>
        <v>-</v>
      </c>
      <c r="CS6" s="35">
        <f t="shared" si="10"/>
        <v>42.9</v>
      </c>
      <c r="CT6" s="35">
        <f t="shared" si="10"/>
        <v>43.36</v>
      </c>
      <c r="CU6" s="35">
        <f t="shared" si="10"/>
        <v>42.56</v>
      </c>
      <c r="CV6" s="35">
        <f t="shared" si="10"/>
        <v>42.47</v>
      </c>
      <c r="CW6" s="34" t="str">
        <f>IF(CW7="","",IF(CW7="-","【-】","【"&amp;SUBSTITUTE(TEXT(CW7,"#,##0.00"),"-","△")&amp;"】"))</f>
        <v>【42.86】</v>
      </c>
      <c r="CX6" s="35" t="str">
        <f>IF(CX7="",NA(),CX7)</f>
        <v>-</v>
      </c>
      <c r="CY6" s="35">
        <f t="shared" ref="CY6:DG6" si="11">IF(CY7="",NA(),CY7)</f>
        <v>93.14</v>
      </c>
      <c r="CZ6" s="35">
        <f t="shared" si="11"/>
        <v>93.64</v>
      </c>
      <c r="DA6" s="35">
        <f t="shared" si="11"/>
        <v>93.39</v>
      </c>
      <c r="DB6" s="35">
        <f t="shared" si="11"/>
        <v>93.65</v>
      </c>
      <c r="DC6" s="35" t="str">
        <f t="shared" si="11"/>
        <v>-</v>
      </c>
      <c r="DD6" s="35">
        <f t="shared" si="11"/>
        <v>83.5</v>
      </c>
      <c r="DE6" s="35">
        <f t="shared" si="11"/>
        <v>83.06</v>
      </c>
      <c r="DF6" s="35">
        <f t="shared" si="11"/>
        <v>83.32</v>
      </c>
      <c r="DG6" s="35">
        <f t="shared" si="11"/>
        <v>83.75</v>
      </c>
      <c r="DH6" s="34" t="str">
        <f>IF(DH7="","",IF(DH7="-","【-】","【"&amp;SUBSTITUTE(TEXT(DH7,"#,##0.00"),"-","△")&amp;"】"))</f>
        <v>【84.20】</v>
      </c>
      <c r="DI6" s="35" t="str">
        <f>IF(DI7="",NA(),DI7)</f>
        <v>-</v>
      </c>
      <c r="DJ6" s="35">
        <f t="shared" ref="DJ6:DR6" si="12">IF(DJ7="",NA(),DJ7)</f>
        <v>4.0599999999999996</v>
      </c>
      <c r="DK6" s="35">
        <f t="shared" si="12"/>
        <v>8.1199999999999992</v>
      </c>
      <c r="DL6" s="35">
        <f t="shared" si="12"/>
        <v>11.64</v>
      </c>
      <c r="DM6" s="35">
        <f t="shared" si="12"/>
        <v>15.15</v>
      </c>
      <c r="DN6" s="35" t="str">
        <f t="shared" si="12"/>
        <v>-</v>
      </c>
      <c r="DO6" s="35">
        <f t="shared" si="12"/>
        <v>22.77</v>
      </c>
      <c r="DP6" s="35">
        <f t="shared" si="12"/>
        <v>23.93</v>
      </c>
      <c r="DQ6" s="35">
        <f t="shared" si="12"/>
        <v>24.68</v>
      </c>
      <c r="DR6" s="35">
        <f t="shared" si="12"/>
        <v>24.68</v>
      </c>
      <c r="DS6" s="34" t="str">
        <f>IF(DS7="","",IF(DS7="-","【-】","【"&amp;SUBSTITUTE(TEXT(DS7,"#,##0.00"),"-","△")&amp;"】"))</f>
        <v>【25.37】</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5">
        <f t="shared" si="13"/>
        <v>0.01</v>
      </c>
      <c r="EC6" s="35">
        <f t="shared" si="13"/>
        <v>8.6199999999999992</v>
      </c>
      <c r="ED6" s="34" t="str">
        <f>IF(ED7="","",IF(ED7="-","【-】","【"&amp;SUBSTITUTE(TEXT(ED7,"#,##0.00"),"-","△")&amp;"】"))</f>
        <v>【6.20】</v>
      </c>
      <c r="EE6" s="35" t="str">
        <f>IF(EE7="",NA(),EE7)</f>
        <v>-</v>
      </c>
      <c r="EF6" s="34">
        <f t="shared" ref="EF6:EN6" si="14">IF(EF7="",NA(),EF7)</f>
        <v>0</v>
      </c>
      <c r="EG6" s="34">
        <f t="shared" si="14"/>
        <v>0</v>
      </c>
      <c r="EH6" s="34">
        <f t="shared" si="14"/>
        <v>0</v>
      </c>
      <c r="EI6" s="34">
        <f t="shared" si="14"/>
        <v>0</v>
      </c>
      <c r="EJ6" s="35" t="str">
        <f t="shared" si="14"/>
        <v>-</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272078</v>
      </c>
      <c r="D7" s="37">
        <v>46</v>
      </c>
      <c r="E7" s="37">
        <v>17</v>
      </c>
      <c r="F7" s="37">
        <v>4</v>
      </c>
      <c r="G7" s="37">
        <v>0</v>
      </c>
      <c r="H7" s="37" t="s">
        <v>96</v>
      </c>
      <c r="I7" s="37" t="s">
        <v>97</v>
      </c>
      <c r="J7" s="37" t="s">
        <v>98</v>
      </c>
      <c r="K7" s="37" t="s">
        <v>99</v>
      </c>
      <c r="L7" s="37" t="s">
        <v>100</v>
      </c>
      <c r="M7" s="37" t="s">
        <v>101</v>
      </c>
      <c r="N7" s="38" t="s">
        <v>102</v>
      </c>
      <c r="O7" s="38">
        <v>58.51</v>
      </c>
      <c r="P7" s="38">
        <v>0.13</v>
      </c>
      <c r="Q7" s="38">
        <v>100</v>
      </c>
      <c r="R7" s="38">
        <v>1965</v>
      </c>
      <c r="S7" s="38">
        <v>351503</v>
      </c>
      <c r="T7" s="38">
        <v>105.29</v>
      </c>
      <c r="U7" s="38">
        <v>3338.43</v>
      </c>
      <c r="V7" s="38">
        <v>441</v>
      </c>
      <c r="W7" s="38">
        <v>0.42</v>
      </c>
      <c r="X7" s="38">
        <v>1050</v>
      </c>
      <c r="Y7" s="38" t="s">
        <v>102</v>
      </c>
      <c r="Z7" s="38">
        <v>28.29</v>
      </c>
      <c r="AA7" s="38">
        <v>97.96</v>
      </c>
      <c r="AB7" s="38">
        <v>97.83</v>
      </c>
      <c r="AC7" s="38">
        <v>97.57</v>
      </c>
      <c r="AD7" s="38" t="s">
        <v>102</v>
      </c>
      <c r="AE7" s="38">
        <v>100.85</v>
      </c>
      <c r="AF7" s="38">
        <v>102.13</v>
      </c>
      <c r="AG7" s="38">
        <v>101.72</v>
      </c>
      <c r="AH7" s="38">
        <v>102.73</v>
      </c>
      <c r="AI7" s="38">
        <v>102.87</v>
      </c>
      <c r="AJ7" s="38" t="s">
        <v>102</v>
      </c>
      <c r="AK7" s="38">
        <v>619.82000000000005</v>
      </c>
      <c r="AL7" s="38">
        <v>719</v>
      </c>
      <c r="AM7" s="38">
        <v>745.28</v>
      </c>
      <c r="AN7" s="38">
        <v>829.05</v>
      </c>
      <c r="AO7" s="38" t="s">
        <v>102</v>
      </c>
      <c r="AP7" s="38">
        <v>110.77</v>
      </c>
      <c r="AQ7" s="38">
        <v>109.51</v>
      </c>
      <c r="AR7" s="38">
        <v>112.88</v>
      </c>
      <c r="AS7" s="38">
        <v>94.97</v>
      </c>
      <c r="AT7" s="38">
        <v>76.63</v>
      </c>
      <c r="AU7" s="38" t="s">
        <v>102</v>
      </c>
      <c r="AV7" s="38">
        <v>0</v>
      </c>
      <c r="AW7" s="38">
        <v>0</v>
      </c>
      <c r="AX7" s="38">
        <v>0</v>
      </c>
      <c r="AY7" s="38">
        <v>0</v>
      </c>
      <c r="AZ7" s="38" t="s">
        <v>102</v>
      </c>
      <c r="BA7" s="38">
        <v>46.78</v>
      </c>
      <c r="BB7" s="38">
        <v>47.44</v>
      </c>
      <c r="BC7" s="38">
        <v>49.18</v>
      </c>
      <c r="BD7" s="38">
        <v>47.72</v>
      </c>
      <c r="BE7" s="38">
        <v>49.61</v>
      </c>
      <c r="BF7" s="38" t="s">
        <v>102</v>
      </c>
      <c r="BG7" s="38">
        <v>367.51</v>
      </c>
      <c r="BH7" s="38">
        <v>334.08</v>
      </c>
      <c r="BI7" s="38">
        <v>324.98</v>
      </c>
      <c r="BJ7" s="38">
        <v>273.95</v>
      </c>
      <c r="BK7" s="38" t="s">
        <v>102</v>
      </c>
      <c r="BL7" s="38">
        <v>1298.9100000000001</v>
      </c>
      <c r="BM7" s="38">
        <v>1243.71</v>
      </c>
      <c r="BN7" s="38">
        <v>1194.1500000000001</v>
      </c>
      <c r="BO7" s="38">
        <v>1206.79</v>
      </c>
      <c r="BP7" s="38">
        <v>1218.7</v>
      </c>
      <c r="BQ7" s="38" t="s">
        <v>102</v>
      </c>
      <c r="BR7" s="38">
        <v>81.61</v>
      </c>
      <c r="BS7" s="38">
        <v>83.7</v>
      </c>
      <c r="BT7" s="38">
        <v>84.36</v>
      </c>
      <c r="BU7" s="38">
        <v>81.64</v>
      </c>
      <c r="BV7" s="38" t="s">
        <v>102</v>
      </c>
      <c r="BW7" s="38">
        <v>69.87</v>
      </c>
      <c r="BX7" s="38">
        <v>74.3</v>
      </c>
      <c r="BY7" s="38">
        <v>72.260000000000005</v>
      </c>
      <c r="BZ7" s="38">
        <v>71.84</v>
      </c>
      <c r="CA7" s="38">
        <v>74.17</v>
      </c>
      <c r="CB7" s="38" t="s">
        <v>102</v>
      </c>
      <c r="CC7" s="38">
        <v>150.01</v>
      </c>
      <c r="CD7" s="38">
        <v>150.01</v>
      </c>
      <c r="CE7" s="38">
        <v>149.99</v>
      </c>
      <c r="CF7" s="38">
        <v>149.99</v>
      </c>
      <c r="CG7" s="38" t="s">
        <v>102</v>
      </c>
      <c r="CH7" s="38">
        <v>234.96</v>
      </c>
      <c r="CI7" s="38">
        <v>221.81</v>
      </c>
      <c r="CJ7" s="38">
        <v>230.02</v>
      </c>
      <c r="CK7" s="38">
        <v>228.47</v>
      </c>
      <c r="CL7" s="38">
        <v>218.56</v>
      </c>
      <c r="CM7" s="38" t="s">
        <v>102</v>
      </c>
      <c r="CN7" s="38" t="s">
        <v>102</v>
      </c>
      <c r="CO7" s="38" t="s">
        <v>102</v>
      </c>
      <c r="CP7" s="38" t="s">
        <v>102</v>
      </c>
      <c r="CQ7" s="38" t="s">
        <v>102</v>
      </c>
      <c r="CR7" s="38" t="s">
        <v>102</v>
      </c>
      <c r="CS7" s="38">
        <v>42.9</v>
      </c>
      <c r="CT7" s="38">
        <v>43.36</v>
      </c>
      <c r="CU7" s="38">
        <v>42.56</v>
      </c>
      <c r="CV7" s="38">
        <v>42.47</v>
      </c>
      <c r="CW7" s="38">
        <v>42.86</v>
      </c>
      <c r="CX7" s="38" t="s">
        <v>102</v>
      </c>
      <c r="CY7" s="38">
        <v>93.14</v>
      </c>
      <c r="CZ7" s="38">
        <v>93.64</v>
      </c>
      <c r="DA7" s="38">
        <v>93.39</v>
      </c>
      <c r="DB7" s="38">
        <v>93.65</v>
      </c>
      <c r="DC7" s="38" t="s">
        <v>102</v>
      </c>
      <c r="DD7" s="38">
        <v>83.5</v>
      </c>
      <c r="DE7" s="38">
        <v>83.06</v>
      </c>
      <c r="DF7" s="38">
        <v>83.32</v>
      </c>
      <c r="DG7" s="38">
        <v>83.75</v>
      </c>
      <c r="DH7" s="38">
        <v>84.2</v>
      </c>
      <c r="DI7" s="38" t="s">
        <v>102</v>
      </c>
      <c r="DJ7" s="38">
        <v>4.0599999999999996</v>
      </c>
      <c r="DK7" s="38">
        <v>8.1199999999999992</v>
      </c>
      <c r="DL7" s="38">
        <v>11.64</v>
      </c>
      <c r="DM7" s="38">
        <v>15.15</v>
      </c>
      <c r="DN7" s="38" t="s">
        <v>102</v>
      </c>
      <c r="DO7" s="38">
        <v>22.77</v>
      </c>
      <c r="DP7" s="38">
        <v>23.93</v>
      </c>
      <c r="DQ7" s="38">
        <v>24.68</v>
      </c>
      <c r="DR7" s="38">
        <v>24.68</v>
      </c>
      <c r="DS7" s="38">
        <v>25.37</v>
      </c>
      <c r="DT7" s="38" t="s">
        <v>102</v>
      </c>
      <c r="DU7" s="38">
        <v>0</v>
      </c>
      <c r="DV7" s="38">
        <v>0</v>
      </c>
      <c r="DW7" s="38">
        <v>0</v>
      </c>
      <c r="DX7" s="38">
        <v>0</v>
      </c>
      <c r="DY7" s="38" t="s">
        <v>102</v>
      </c>
      <c r="DZ7" s="38">
        <v>0</v>
      </c>
      <c r="EA7" s="38">
        <v>0</v>
      </c>
      <c r="EB7" s="38">
        <v>0.01</v>
      </c>
      <c r="EC7" s="38">
        <v>8.6199999999999992</v>
      </c>
      <c r="ED7" s="38">
        <v>6.2</v>
      </c>
      <c r="EE7" s="38" t="s">
        <v>102</v>
      </c>
      <c r="EF7" s="38">
        <v>0</v>
      </c>
      <c r="EG7" s="38">
        <v>0</v>
      </c>
      <c r="EH7" s="38">
        <v>0</v>
      </c>
      <c r="EI7" s="38">
        <v>0</v>
      </c>
      <c r="EJ7" s="38" t="s">
        <v>102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高槻市</cp:lastModifiedBy>
  <cp:lastPrinted>2021-01-15T07:02:26Z</cp:lastPrinted>
  <dcterms:created xsi:type="dcterms:W3CDTF">2020-12-04T02:33:46Z</dcterms:created>
  <dcterms:modified xsi:type="dcterms:W3CDTF">2021-02-24T07:43:28Z</dcterms:modified>
</cp:coreProperties>
</file>