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zbL+L+dVQwlpEvCHFkrMrS5Rzw3k6ah+b2nwPuqfxXacvDj2ev85PMLep2BNPxlzRoCRpXbKpMBgccEbIrJSQ==" workbookSaltValue="NeQvnjUZ8mTtGTZcWmM46Q==" workbookSpinCount="100000" lockStructure="1"/>
  <bookViews>
    <workbookView xWindow="0" yWindow="0" windowWidth="19740" windowHeight="768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 r="C10" i="5" l="1"/>
  <c r="D10" i="5"/>
  <c r="E10" i="5"/>
  <c r="B10" i="5"/>
</calcChain>
</file>

<file path=xl/sharedStrings.xml><?xml version="1.0" encoding="utf-8"?>
<sst xmlns="http://schemas.openxmlformats.org/spreadsheetml/2006/main" count="285" uniqueCount="111">
  <si>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</si>
  <si>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</si>
  <si>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</si>
  <si>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</si>
  <si>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</si>
  <si>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</si>
  <si>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</si>
  <si>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</si>
  <si>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</si>
  <si>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</si>
  <si>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</si>
  <si>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</si>
  <si>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</si>
  <si>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</si>
  <si>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</si>
  <si>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</si>
  <si>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</si>
  <si>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</si>
  <si>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</si>
  <si>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</si>
  <si>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</si>
  <si>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</si>
  <si>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</si>
  <si>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</si>
  <si>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</si>
  <si>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</si>
  <si>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</si>
  <si>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</si>
  <si>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</si>
  <si>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</si>
  <si>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</si>
  <si>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</si>
  <si>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</si>
  <si>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</si>
  <si>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</si>
  <si>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</si>
  <si>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</si>
  <si>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</si>
  <si>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</si>
  <si>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</si>
  <si>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</si>
  <si>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</si>
  <si>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</si>
  <si>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</si>
  <si>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</si>
  <si>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</si>
  <si>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</si>
  <si>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</si>
  <si>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</si>
  <si>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</si>
  <si>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</si>
  <si>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</si>
  <si>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</si>
  <si>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</si>
  <si>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</si>
  <si>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</si>
  <si>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</si>
  <si>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</si>
  <si>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</si>
  <si>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</si>
  <si>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</si>
  <si>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</si>
  <si>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</si>
  <si>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</si>
  <si>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</si>
  <si>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</si>
  <si>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</si>
  <si>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</si>
  <si>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</si>
  <si>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</si>
  <si>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</si>
  <si>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</si>
  <si>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</si>
  <si>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</si>
  <si>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</si>
  <si>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</si>
  <si>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</si>
  <si>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</si>
  <si>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</si>
  <si>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</si>
  <si>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</si>
  <si>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</si>
  <si>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</si>
  <si>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</si>
  <si>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</si>
  <si>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</si>
  <si>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</si>
  <si>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</si>
  <si>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</si>
  <si>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</si>
  <si>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</si>
  <si>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</si>
  <si>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</si>
  <si>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</si>
  <si>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</si>
  <si>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</si>
  <si>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高槻市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</si>
  <si>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</si>
  <si>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</si>
  <si>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</si>
  <si>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</si>
  <si>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</si>
  <si>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</si>
  <si>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</si>
  <si>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</si>
  <si>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</si>
  <si>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</si>
  <si>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</si>
  <si>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平成24年度から開始された事業のため、健全な状態である。
　なお、①有形固定資産減価償却率が上昇しているのは、新規の有形固定資産がない一方、減価償却費は昨年度と同額を計上したためである。</t>
    <rPh sb="1" eb="3">
      <t>ヘイセイ</t>
    </rPh>
    <rPh sb="5" eb="7">
      <t>ネンド</t>
    </rPh>
    <rPh sb="9" eb="11">
      <t>カイシ</t>
    </rPh>
    <rPh sb="14" eb="16">
      <t>ジギョウ</t>
    </rPh>
    <rPh sb="20" eb="22">
      <t>ケンゼン</t>
    </rPh>
    <rPh sb="23" eb="25">
      <t>ジョウタイ</t>
    </rPh>
    <rPh sb="81" eb="83">
      <t>ドウガク</t>
    </rPh>
    <rPh sb="84" eb="86">
      <t>ケイジョウ</t>
    </rPh>
    <phoneticPr fontId="4"/>
  </si>
  <si>
    <t>　本事業は「高槻市循環型社会形成推進地域計画
（H24～H28）」に基づき事業を実施し、平成28年度で計画対象地域内の希望世帯に対する公設浄化槽設置は完了し、事業としては概成した。
　類似団体平均値よりも高い④企業債残高対事業規模比率については、企業債残高が年々減少することにより、今後改善する見込みである。
　①経常収支比率や⑤経費回収率が類似団体平均値よりも低いことから経営改善を行う必要があるが、収入面においては料金体系が人槽別に設定されており、事業も概成しているため今後の使用料増収は見込めない。そのため、維持管理業務の発注方法や仕様の検討を行うなど支出面の縮小に努める。
　また、平成29年度より「高槻市下水道等事業経営計画」（経営戦略）に基づき、効率的で持続可能な下水道事業経営に取り組んでいる。</t>
    <rPh sb="1" eb="2">
      <t>ホン</t>
    </rPh>
    <rPh sb="2" eb="4">
      <t>ジギョウ</t>
    </rPh>
    <rPh sb="34" eb="35">
      <t>モト</t>
    </rPh>
    <rPh sb="37" eb="39">
      <t>ジギョウ</t>
    </rPh>
    <rPh sb="40" eb="42">
      <t>ジッシ</t>
    </rPh>
    <rPh sb="44" eb="46">
      <t>ヘイセイ</t>
    </rPh>
    <rPh sb="48" eb="50">
      <t>ネンド</t>
    </rPh>
    <rPh sb="51" eb="53">
      <t>ケイカク</t>
    </rPh>
    <rPh sb="57" eb="58">
      <t>ナイ</t>
    </rPh>
    <rPh sb="59" eb="61">
      <t>キボウ</t>
    </rPh>
    <rPh sb="61" eb="63">
      <t>セタイ</t>
    </rPh>
    <rPh sb="64" eb="65">
      <t>タイ</t>
    </rPh>
    <rPh sb="67" eb="69">
      <t>コウセツ</t>
    </rPh>
    <rPh sb="69" eb="72">
      <t>ジョウカソウ</t>
    </rPh>
    <rPh sb="72" eb="74">
      <t>セッチ</t>
    </rPh>
    <rPh sb="75" eb="77">
      <t>カンリョウ</t>
    </rPh>
    <rPh sb="79" eb="81">
      <t>ジギョウ</t>
    </rPh>
    <rPh sb="85" eb="86">
      <t>オオム</t>
    </rPh>
    <rPh sb="175" eb="178">
      <t>ヘイキンチ</t>
    </rPh>
    <rPh sb="201" eb="203">
      <t>シュウニュウ</t>
    </rPh>
    <rPh sb="203" eb="204">
      <t>メン</t>
    </rPh>
    <rPh sb="209" eb="211">
      <t>リョウキン</t>
    </rPh>
    <rPh sb="211" eb="213">
      <t>タイケイ</t>
    </rPh>
    <rPh sb="226" eb="228">
      <t>ジギョウ</t>
    </rPh>
    <rPh sb="229" eb="230">
      <t>オオム</t>
    </rPh>
    <rPh sb="237" eb="239">
      <t>コンゴ</t>
    </rPh>
    <rPh sb="257" eb="259">
      <t>イジ</t>
    </rPh>
    <rPh sb="259" eb="261">
      <t>カンリ</t>
    </rPh>
    <rPh sb="261" eb="263">
      <t>ギョウム</t>
    </rPh>
    <rPh sb="264" eb="266">
      <t>ハッチュウ</t>
    </rPh>
    <rPh sb="266" eb="268">
      <t>ホウホウ</t>
    </rPh>
    <rPh sb="269" eb="271">
      <t>シヨウ</t>
    </rPh>
    <rPh sb="272" eb="274">
      <t>ケントウ</t>
    </rPh>
    <rPh sb="275" eb="276">
      <t>オコナ</t>
    </rPh>
    <rPh sb="279" eb="281">
      <t>シシュツ</t>
    </rPh>
    <rPh sb="281" eb="282">
      <t>メン</t>
    </rPh>
    <rPh sb="283" eb="285">
      <t>シュクショウ</t>
    </rPh>
    <rPh sb="286" eb="287">
      <t>ツト</t>
    </rPh>
    <phoneticPr fontId="4"/>
  </si>
  <si>
    <r>
      <t>　公営企業法適用（一部適用）後、3回目の決算である</t>
    </r>
    <r>
      <rPr>
        <sz val="11"/>
        <rFont val="ＭＳ ゴシック"/>
        <family val="3"/>
        <charset val="128"/>
      </rPr>
      <t>。平成29年度と比較すると、①経常収支比率は営業外収益のうち他会計負担金（分流に要する経費）が減少したことにより2.04%減少し、②累積欠損金比率は103.91%増加した。また、③流動比率は14.20%減少</t>
    </r>
    <r>
      <rPr>
        <sz val="11"/>
        <color theme="1"/>
        <rFont val="ＭＳ ゴシック"/>
        <family val="3"/>
        <charset val="128"/>
      </rPr>
      <t>しているが、これは手元資金が減少したためである。④企業債残高対事業規模比率は、平成29年度から元金償還が始まったため571.1%減少した。
　類似団体平均値と比較すると、①経常収支比率は低く、②累積欠損金比率及び④企業債残高対事業規模比率は高い。
　本市の特定地域生活排水処理事業は、山間部に対する公共下水道事業の補完事業として整備しており、公共下水道事業と併せて高槻市下水道等事業会計として経理処理を行</t>
    </r>
    <r>
      <rPr>
        <sz val="11"/>
        <color theme="1"/>
        <rFont val="ＭＳ ゴシック"/>
        <family val="3"/>
        <charset val="128"/>
      </rPr>
      <t>っている。
　なお、①経常収支比率が低いのは、公共下水道と違い償却資産の耐用年数が28年と償却負担が公共下水道より大きくなっているためであるが、高槻市下水道等事業会計全体としては経常収支比率は105.8%となり、単年度収支は黒字である。
　また、②累積欠損金比率が高くなっているが、高槻市下水道等事業会計全体としては累積欠損金が生じることはなく特段問題はない。
　そして、④企業債残高対事業規模比率が高い要因は、償還開始か</t>
    </r>
    <r>
      <rPr>
        <sz val="11"/>
        <rFont val="ＭＳ ゴシック"/>
        <family val="3"/>
        <charset val="128"/>
      </rPr>
      <t>ら1年しか経過しておらず、類似団体と比較して企業債償還が進ん</t>
    </r>
    <r>
      <rPr>
        <sz val="11"/>
        <color theme="1"/>
        <rFont val="ＭＳ ゴシック"/>
        <family val="3"/>
        <charset val="128"/>
      </rPr>
      <t xml:space="preserve">でいないためである。
</t>
    </r>
    <rPh sb="14" eb="15">
      <t>ゴ</t>
    </rPh>
    <rPh sb="17" eb="18">
      <t>カイ</t>
    </rPh>
    <rPh sb="18" eb="19">
      <t>メ</t>
    </rPh>
    <rPh sb="40" eb="42">
      <t>ケイジョウ</t>
    </rPh>
    <rPh sb="42" eb="44">
      <t>シュウシ</t>
    </rPh>
    <rPh sb="44" eb="46">
      <t>ヒリツ</t>
    </rPh>
    <rPh sb="47" eb="50">
      <t>エイギョウガイ</t>
    </rPh>
    <rPh sb="50" eb="52">
      <t>シュウエキ</t>
    </rPh>
    <rPh sb="72" eb="74">
      <t>ゲンショウ</t>
    </rPh>
    <rPh sb="86" eb="88">
      <t>ゲンショウ</t>
    </rPh>
    <rPh sb="91" eb="92">
      <t>ルイ</t>
    </rPh>
    <rPh sb="92" eb="93">
      <t>セキ</t>
    </rPh>
    <rPh sb="93" eb="96">
      <t>ケッソンキン</t>
    </rPh>
    <rPh sb="96" eb="98">
      <t>ヒリツ</t>
    </rPh>
    <rPh sb="106" eb="108">
      <t>ゾウカ</t>
    </rPh>
    <rPh sb="115" eb="117">
      <t>リュウドウ</t>
    </rPh>
    <rPh sb="117" eb="119">
      <t>ヒリツ</t>
    </rPh>
    <rPh sb="126" eb="127">
      <t>ゲン</t>
    </rPh>
    <rPh sb="127" eb="128">
      <t>ショウ</t>
    </rPh>
    <rPh sb="137" eb="139">
      <t>テモト</t>
    </rPh>
    <rPh sb="139" eb="141">
      <t>シキン</t>
    </rPh>
    <rPh sb="142" eb="144">
      <t>ゲンショウ</t>
    </rPh>
    <rPh sb="203" eb="206">
      <t>ヘイキンチ</t>
    </rPh>
    <rPh sb="240" eb="241">
      <t>タイ</t>
    </rPh>
    <rPh sb="299" eb="300">
      <t>コウ</t>
    </rPh>
    <rPh sb="300" eb="301">
      <t>キョウ</t>
    </rPh>
    <rPh sb="301" eb="303">
      <t>ゲスイ</t>
    </rPh>
    <rPh sb="303" eb="304">
      <t>ドウ</t>
    </rPh>
    <rPh sb="304" eb="306">
      <t>ジギョウ</t>
    </rPh>
    <rPh sb="307" eb="308">
      <t>アワ</t>
    </rPh>
    <rPh sb="324" eb="326">
      <t>ケイリ</t>
    </rPh>
    <rPh sb="326" eb="328">
      <t>ショリ</t>
    </rPh>
    <rPh sb="329" eb="330">
      <t>オコ</t>
    </rPh>
    <rPh sb="353" eb="354">
      <t>コウ</t>
    </rPh>
    <rPh sb="354" eb="355">
      <t>キョウ</t>
    </rPh>
    <rPh sb="355" eb="357">
      <t>ゲスイ</t>
    </rPh>
    <rPh sb="357" eb="358">
      <t>ドウ</t>
    </rPh>
    <rPh sb="359" eb="360">
      <t>チガ</t>
    </rPh>
    <rPh sb="361" eb="363">
      <t>ショウキャク</t>
    </rPh>
    <rPh sb="363" eb="365">
      <t>シサン</t>
    </rPh>
    <rPh sb="366" eb="368">
      <t>タイヨウ</t>
    </rPh>
    <rPh sb="368" eb="370">
      <t>ネンスウ</t>
    </rPh>
    <rPh sb="373" eb="374">
      <t>ネン</t>
    </rPh>
    <rPh sb="375" eb="377">
      <t>ショウキャク</t>
    </rPh>
    <rPh sb="377" eb="379">
      <t>フタン</t>
    </rPh>
    <rPh sb="380" eb="381">
      <t>コウ</t>
    </rPh>
    <rPh sb="381" eb="382">
      <t>キョウ</t>
    </rPh>
    <rPh sb="382" eb="384">
      <t>ゲスイ</t>
    </rPh>
    <rPh sb="384" eb="385">
      <t>ドウ</t>
    </rPh>
    <rPh sb="387" eb="388">
      <t>オオ</t>
    </rPh>
    <rPh sb="419" eb="421">
      <t>ケイジョウ</t>
    </rPh>
    <rPh sb="421" eb="423">
      <t>シュウシ</t>
    </rPh>
    <rPh sb="423" eb="425">
      <t>ヒリツ</t>
    </rPh>
    <rPh sb="436" eb="439">
      <t>タンネンド</t>
    </rPh>
    <rPh sb="439" eb="441">
      <t>シュウシ</t>
    </rPh>
    <rPh sb="442" eb="444">
      <t>クロジ</t>
    </rPh>
    <rPh sb="454" eb="456">
      <t>ルイセキ</t>
    </rPh>
    <rPh sb="456" eb="459">
      <t>ケッソンキン</t>
    </rPh>
    <rPh sb="459" eb="461">
      <t>ヒリツ</t>
    </rPh>
    <rPh sb="462" eb="463">
      <t>タカ</t>
    </rPh>
    <rPh sb="482" eb="484">
      <t>ゼンタイ</t>
    </rPh>
    <rPh sb="492" eb="493">
      <t>キン</t>
    </rPh>
    <rPh sb="517" eb="519">
      <t>キギョウ</t>
    </rPh>
    <rPh sb="519" eb="520">
      <t>サイ</t>
    </rPh>
    <rPh sb="520" eb="522">
      <t>ザンダカ</t>
    </rPh>
    <rPh sb="522" eb="523">
      <t>タイ</t>
    </rPh>
    <rPh sb="523" eb="525">
      <t>ジギョウ</t>
    </rPh>
    <rPh sb="525" eb="527">
      <t>キボ</t>
    </rPh>
    <rPh sb="527" eb="529">
      <t>ヒリツ</t>
    </rPh>
    <rPh sb="530" eb="531">
      <t>タカ</t>
    </rPh>
    <rPh sb="532" eb="534">
      <t>ヨウイン</t>
    </rPh>
    <rPh sb="536" eb="538">
      <t>ショウカン</t>
    </rPh>
    <rPh sb="538" eb="540">
      <t>カイシ</t>
    </rPh>
    <rPh sb="563" eb="565">
      <t>キギョウ</t>
    </rPh>
    <rPh sb="565" eb="566">
      <t>サイ</t>
    </rPh>
    <rPh sb="566" eb="568">
      <t>ショウカン</t>
    </rPh>
    <rPh sb="569" eb="570">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</si>
</sst>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C2A-4E68-B0F4-1FE2225489C6}"/>
            </c:ext>
          </c:extLst>
        </c:ser>
        <c:dLbls>
          <c:showLegendKey val="0"/>
          <c:showVal val="0"/>
          <c:showCatName val="0"/>
          <c:showSerName val="0"/>
          <c:showPercent val="0"/>
          <c:showBubbleSize val="0"/>
        </c:dLbls>
        <c:gapWidth val="150"/>
        <c:axId val="159211520"/>
        <c:axId val="15921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4C2A-4E68-B0F4-1FE2225489C6}"/>
            </c:ext>
          </c:extLst>
        </c:ser>
        <c:dLbls>
          <c:showLegendKey val="0"/>
          <c:showVal val="0"/>
          <c:showCatName val="0"/>
          <c:showSerName val="0"/>
          <c:showPercent val="0"/>
          <c:showBubbleSize val="0"/>
        </c:dLbls>
        <c:marker val="1"/>
        <c:smooth val="0"/>
        <c:axId val="159211520"/>
        <c:axId val="159213440"/>
      </c:lineChart>
      <c:dateAx>
        <c:axId val="159211520"/>
        <c:scaling>
          <c:orientation val="minMax"/>
        </c:scaling>
        <c:delete val="1"/>
        <c:axPos val="b"/>
        <c:numFmt formatCode="ge" sourceLinked="1"/>
        <c:majorTickMark val="none"/>
        <c:minorTickMark val="none"/>
        <c:tickLblPos val="none"/>
        <c:crossAx val="159213440"/>
        <c:crosses val="autoZero"/>
        <c:auto val="1"/>
        <c:lblOffset val="100"/>
        <c:baseTimeUnit val="years"/>
      </c:dateAx>
      <c:valAx>
        <c:axId val="15921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1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66D-404A-8424-50BCB99F6B38}"/>
            </c:ext>
          </c:extLst>
        </c:ser>
        <c:dLbls>
          <c:showLegendKey val="0"/>
          <c:showVal val="0"/>
          <c:showCatName val="0"/>
          <c:showSerName val="0"/>
          <c:showPercent val="0"/>
          <c:showBubbleSize val="0"/>
        </c:dLbls>
        <c:gapWidth val="150"/>
        <c:axId val="160141312"/>
        <c:axId val="16014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61.55</c:v>
                </c:pt>
                <c:pt idx="3">
                  <c:v>57.22</c:v>
                </c:pt>
                <c:pt idx="4">
                  <c:v>54.93</c:v>
                </c:pt>
              </c:numCache>
            </c:numRef>
          </c:val>
          <c:smooth val="0"/>
          <c:extLst xmlns:c16r2="http://schemas.microsoft.com/office/drawing/2015/06/chart">
            <c:ext xmlns:c16="http://schemas.microsoft.com/office/drawing/2014/chart" uri="{C3380CC4-5D6E-409C-BE32-E72D297353CC}">
              <c16:uniqueId val="{00000001-166D-404A-8424-50BCB99F6B38}"/>
            </c:ext>
          </c:extLst>
        </c:ser>
        <c:dLbls>
          <c:showLegendKey val="0"/>
          <c:showVal val="0"/>
          <c:showCatName val="0"/>
          <c:showSerName val="0"/>
          <c:showPercent val="0"/>
          <c:showBubbleSize val="0"/>
        </c:dLbls>
        <c:marker val="1"/>
        <c:smooth val="0"/>
        <c:axId val="160141312"/>
        <c:axId val="160143232"/>
      </c:lineChart>
      <c:dateAx>
        <c:axId val="160141312"/>
        <c:scaling>
          <c:orientation val="minMax"/>
        </c:scaling>
        <c:delete val="1"/>
        <c:axPos val="b"/>
        <c:numFmt formatCode="ge" sourceLinked="1"/>
        <c:majorTickMark val="none"/>
        <c:minorTickMark val="none"/>
        <c:tickLblPos val="none"/>
        <c:crossAx val="160143232"/>
        <c:crosses val="autoZero"/>
        <c:auto val="1"/>
        <c:lblOffset val="100"/>
        <c:baseTimeUnit val="years"/>
      </c:dateAx>
      <c:valAx>
        <c:axId val="16014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72.349999999999994</c:v>
                </c:pt>
                <c:pt idx="3">
                  <c:v>93.09</c:v>
                </c:pt>
                <c:pt idx="4">
                  <c:v>94.01</c:v>
                </c:pt>
              </c:numCache>
            </c:numRef>
          </c:val>
          <c:extLst xmlns:c16r2="http://schemas.microsoft.com/office/drawing/2015/06/chart">
            <c:ext xmlns:c16="http://schemas.microsoft.com/office/drawing/2014/chart" uri="{C3380CC4-5D6E-409C-BE32-E72D297353CC}">
              <c16:uniqueId val="{00000000-5380-4483-81F5-3A0D9E2298CC}"/>
            </c:ext>
          </c:extLst>
        </c:ser>
        <c:dLbls>
          <c:showLegendKey val="0"/>
          <c:showVal val="0"/>
          <c:showCatName val="0"/>
          <c:showSerName val="0"/>
          <c:showPercent val="0"/>
          <c:showBubbleSize val="0"/>
        </c:dLbls>
        <c:gapWidth val="150"/>
        <c:axId val="160190848"/>
        <c:axId val="16019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67.489999999999995</c:v>
                </c:pt>
                <c:pt idx="3">
                  <c:v>67.290000000000006</c:v>
                </c:pt>
                <c:pt idx="4">
                  <c:v>65.569999999999993</c:v>
                </c:pt>
              </c:numCache>
            </c:numRef>
          </c:val>
          <c:smooth val="0"/>
          <c:extLst xmlns:c16r2="http://schemas.microsoft.com/office/drawing/2015/06/chart">
            <c:ext xmlns:c16="http://schemas.microsoft.com/office/drawing/2014/chart" uri="{C3380CC4-5D6E-409C-BE32-E72D297353CC}">
              <c16:uniqueId val="{00000001-5380-4483-81F5-3A0D9E2298CC}"/>
            </c:ext>
          </c:extLst>
        </c:ser>
        <c:dLbls>
          <c:showLegendKey val="0"/>
          <c:showVal val="0"/>
          <c:showCatName val="0"/>
          <c:showSerName val="0"/>
          <c:showPercent val="0"/>
          <c:showBubbleSize val="0"/>
        </c:dLbls>
        <c:marker val="1"/>
        <c:smooth val="0"/>
        <c:axId val="160190848"/>
        <c:axId val="160192768"/>
      </c:lineChart>
      <c:dateAx>
        <c:axId val="160190848"/>
        <c:scaling>
          <c:orientation val="minMax"/>
        </c:scaling>
        <c:delete val="1"/>
        <c:axPos val="b"/>
        <c:numFmt formatCode="ge" sourceLinked="1"/>
        <c:majorTickMark val="none"/>
        <c:minorTickMark val="none"/>
        <c:tickLblPos val="none"/>
        <c:crossAx val="160192768"/>
        <c:crosses val="autoZero"/>
        <c:auto val="1"/>
        <c:lblOffset val="100"/>
        <c:baseTimeUnit val="years"/>
      </c:dateAx>
      <c:valAx>
        <c:axId val="16019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1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43.05</c:v>
                </c:pt>
                <c:pt idx="3">
                  <c:v>63.23</c:v>
                </c:pt>
                <c:pt idx="4">
                  <c:v>61.19</c:v>
                </c:pt>
              </c:numCache>
            </c:numRef>
          </c:val>
          <c:extLst xmlns:c16r2="http://schemas.microsoft.com/office/drawing/2015/06/chart">
            <c:ext xmlns:c16="http://schemas.microsoft.com/office/drawing/2014/chart" uri="{C3380CC4-5D6E-409C-BE32-E72D297353CC}">
              <c16:uniqueId val="{00000000-B0F0-4066-86D8-8ACD3811CB50}"/>
            </c:ext>
          </c:extLst>
        </c:ser>
        <c:dLbls>
          <c:showLegendKey val="0"/>
          <c:showVal val="0"/>
          <c:showCatName val="0"/>
          <c:showSerName val="0"/>
          <c:showPercent val="0"/>
          <c:showBubbleSize val="0"/>
        </c:dLbls>
        <c:gapWidth val="150"/>
        <c:axId val="159248768"/>
        <c:axId val="15925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85.72</c:v>
                </c:pt>
                <c:pt idx="3">
                  <c:v>93.44</c:v>
                </c:pt>
                <c:pt idx="4">
                  <c:v>90.02</c:v>
                </c:pt>
              </c:numCache>
            </c:numRef>
          </c:val>
          <c:smooth val="0"/>
          <c:extLst xmlns:c16r2="http://schemas.microsoft.com/office/drawing/2015/06/chart">
            <c:ext xmlns:c16="http://schemas.microsoft.com/office/drawing/2014/chart" uri="{C3380CC4-5D6E-409C-BE32-E72D297353CC}">
              <c16:uniqueId val="{00000001-B0F0-4066-86D8-8ACD3811CB50}"/>
            </c:ext>
          </c:extLst>
        </c:ser>
        <c:dLbls>
          <c:showLegendKey val="0"/>
          <c:showVal val="0"/>
          <c:showCatName val="0"/>
          <c:showSerName val="0"/>
          <c:showPercent val="0"/>
          <c:showBubbleSize val="0"/>
        </c:dLbls>
        <c:marker val="1"/>
        <c:smooth val="0"/>
        <c:axId val="159248768"/>
        <c:axId val="159250688"/>
      </c:lineChart>
      <c:dateAx>
        <c:axId val="159248768"/>
        <c:scaling>
          <c:orientation val="minMax"/>
        </c:scaling>
        <c:delete val="1"/>
        <c:axPos val="b"/>
        <c:numFmt formatCode="ge" sourceLinked="1"/>
        <c:majorTickMark val="none"/>
        <c:minorTickMark val="none"/>
        <c:tickLblPos val="none"/>
        <c:crossAx val="159250688"/>
        <c:crosses val="autoZero"/>
        <c:auto val="1"/>
        <c:lblOffset val="100"/>
        <c:baseTimeUnit val="years"/>
      </c:dateAx>
      <c:valAx>
        <c:axId val="15925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4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2.48</c:v>
                </c:pt>
                <c:pt idx="3">
                  <c:v>5.9</c:v>
                </c:pt>
                <c:pt idx="4">
                  <c:v>9.32</c:v>
                </c:pt>
              </c:numCache>
            </c:numRef>
          </c:val>
          <c:extLst xmlns:c16r2="http://schemas.microsoft.com/office/drawing/2015/06/chart">
            <c:ext xmlns:c16="http://schemas.microsoft.com/office/drawing/2014/chart" uri="{C3380CC4-5D6E-409C-BE32-E72D297353CC}">
              <c16:uniqueId val="{00000000-FBDE-497E-8198-045513A6A2A3}"/>
            </c:ext>
          </c:extLst>
        </c:ser>
        <c:dLbls>
          <c:showLegendKey val="0"/>
          <c:showVal val="0"/>
          <c:showCatName val="0"/>
          <c:showSerName val="0"/>
          <c:showPercent val="0"/>
          <c:showBubbleSize val="0"/>
        </c:dLbls>
        <c:gapWidth val="150"/>
        <c:axId val="159101696"/>
        <c:axId val="15910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16.16</c:v>
                </c:pt>
                <c:pt idx="3">
                  <c:v>16.420000000000002</c:v>
                </c:pt>
                <c:pt idx="4">
                  <c:v>16.41</c:v>
                </c:pt>
              </c:numCache>
            </c:numRef>
          </c:val>
          <c:smooth val="0"/>
          <c:extLst xmlns:c16r2="http://schemas.microsoft.com/office/drawing/2015/06/chart">
            <c:ext xmlns:c16="http://schemas.microsoft.com/office/drawing/2014/chart" uri="{C3380CC4-5D6E-409C-BE32-E72D297353CC}">
              <c16:uniqueId val="{00000001-FBDE-497E-8198-045513A6A2A3}"/>
            </c:ext>
          </c:extLst>
        </c:ser>
        <c:dLbls>
          <c:showLegendKey val="0"/>
          <c:showVal val="0"/>
          <c:showCatName val="0"/>
          <c:showSerName val="0"/>
          <c:showPercent val="0"/>
          <c:showBubbleSize val="0"/>
        </c:dLbls>
        <c:marker val="1"/>
        <c:smooth val="0"/>
        <c:axId val="159101696"/>
        <c:axId val="159103616"/>
      </c:lineChart>
      <c:dateAx>
        <c:axId val="159101696"/>
        <c:scaling>
          <c:orientation val="minMax"/>
        </c:scaling>
        <c:delete val="1"/>
        <c:axPos val="b"/>
        <c:numFmt formatCode="ge" sourceLinked="1"/>
        <c:majorTickMark val="none"/>
        <c:minorTickMark val="none"/>
        <c:tickLblPos val="none"/>
        <c:crossAx val="159103616"/>
        <c:crosses val="autoZero"/>
        <c:auto val="1"/>
        <c:lblOffset val="100"/>
        <c:baseTimeUnit val="years"/>
      </c:dateAx>
      <c:valAx>
        <c:axId val="1591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1A6-4F1D-91F4-1F86C11F07A2}"/>
            </c:ext>
          </c:extLst>
        </c:ser>
        <c:dLbls>
          <c:showLegendKey val="0"/>
          <c:showVal val="0"/>
          <c:showCatName val="0"/>
          <c:showSerName val="0"/>
          <c:showPercent val="0"/>
          <c:showBubbleSize val="0"/>
        </c:dLbls>
        <c:gapWidth val="150"/>
        <c:axId val="159849088"/>
        <c:axId val="15986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1A6-4F1D-91F4-1F86C11F07A2}"/>
            </c:ext>
          </c:extLst>
        </c:ser>
        <c:dLbls>
          <c:showLegendKey val="0"/>
          <c:showVal val="0"/>
          <c:showCatName val="0"/>
          <c:showSerName val="0"/>
          <c:showPercent val="0"/>
          <c:showBubbleSize val="0"/>
        </c:dLbls>
        <c:marker val="1"/>
        <c:smooth val="0"/>
        <c:axId val="159849088"/>
        <c:axId val="159863552"/>
      </c:lineChart>
      <c:dateAx>
        <c:axId val="159849088"/>
        <c:scaling>
          <c:orientation val="minMax"/>
        </c:scaling>
        <c:delete val="1"/>
        <c:axPos val="b"/>
        <c:numFmt formatCode="ge" sourceLinked="1"/>
        <c:majorTickMark val="none"/>
        <c:minorTickMark val="none"/>
        <c:tickLblPos val="none"/>
        <c:crossAx val="159863552"/>
        <c:crosses val="autoZero"/>
        <c:auto val="1"/>
        <c:lblOffset val="100"/>
        <c:baseTimeUnit val="years"/>
      </c:dateAx>
      <c:valAx>
        <c:axId val="159863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49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184.97</c:v>
                </c:pt>
                <c:pt idx="3">
                  <c:v>303.89999999999998</c:v>
                </c:pt>
                <c:pt idx="4">
                  <c:v>407.81</c:v>
                </c:pt>
              </c:numCache>
            </c:numRef>
          </c:val>
          <c:extLst xmlns:c16r2="http://schemas.microsoft.com/office/drawing/2015/06/chart">
            <c:ext xmlns:c16="http://schemas.microsoft.com/office/drawing/2014/chart" uri="{C3380CC4-5D6E-409C-BE32-E72D297353CC}">
              <c16:uniqueId val="{00000000-CD30-422A-BDDC-8F5E1999D356}"/>
            </c:ext>
          </c:extLst>
        </c:ser>
        <c:dLbls>
          <c:showLegendKey val="0"/>
          <c:showVal val="0"/>
          <c:showCatName val="0"/>
          <c:showSerName val="0"/>
          <c:showPercent val="0"/>
          <c:showBubbleSize val="0"/>
        </c:dLbls>
        <c:gapWidth val="150"/>
        <c:axId val="159894912"/>
        <c:axId val="15989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129.72999999999999</c:v>
                </c:pt>
                <c:pt idx="3">
                  <c:v>123.58</c:v>
                </c:pt>
                <c:pt idx="4">
                  <c:v>221.28</c:v>
                </c:pt>
              </c:numCache>
            </c:numRef>
          </c:val>
          <c:smooth val="0"/>
          <c:extLst xmlns:c16r2="http://schemas.microsoft.com/office/drawing/2015/06/chart">
            <c:ext xmlns:c16="http://schemas.microsoft.com/office/drawing/2014/chart" uri="{C3380CC4-5D6E-409C-BE32-E72D297353CC}">
              <c16:uniqueId val="{00000001-CD30-422A-BDDC-8F5E1999D356}"/>
            </c:ext>
          </c:extLst>
        </c:ser>
        <c:dLbls>
          <c:showLegendKey val="0"/>
          <c:showVal val="0"/>
          <c:showCatName val="0"/>
          <c:showSerName val="0"/>
          <c:showPercent val="0"/>
          <c:showBubbleSize val="0"/>
        </c:dLbls>
        <c:marker val="1"/>
        <c:smooth val="0"/>
        <c:axId val="159894912"/>
        <c:axId val="159897088"/>
      </c:lineChart>
      <c:dateAx>
        <c:axId val="159894912"/>
        <c:scaling>
          <c:orientation val="minMax"/>
        </c:scaling>
        <c:delete val="1"/>
        <c:axPos val="b"/>
        <c:numFmt formatCode="ge" sourceLinked="1"/>
        <c:majorTickMark val="none"/>
        <c:minorTickMark val="none"/>
        <c:tickLblPos val="none"/>
        <c:crossAx val="159897088"/>
        <c:crosses val="autoZero"/>
        <c:auto val="1"/>
        <c:lblOffset val="100"/>
        <c:baseTimeUnit val="years"/>
      </c:dateAx>
      <c:valAx>
        <c:axId val="15989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89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189.64</c:v>
                </c:pt>
                <c:pt idx="3">
                  <c:v>139.6</c:v>
                </c:pt>
                <c:pt idx="4">
                  <c:v>125.4</c:v>
                </c:pt>
              </c:numCache>
            </c:numRef>
          </c:val>
          <c:extLst xmlns:c16r2="http://schemas.microsoft.com/office/drawing/2015/06/chart">
            <c:ext xmlns:c16="http://schemas.microsoft.com/office/drawing/2014/chart" uri="{C3380CC4-5D6E-409C-BE32-E72D297353CC}">
              <c16:uniqueId val="{00000000-DD97-412D-A42A-3F6C8ECA2645}"/>
            </c:ext>
          </c:extLst>
        </c:ser>
        <c:dLbls>
          <c:showLegendKey val="0"/>
          <c:showVal val="0"/>
          <c:showCatName val="0"/>
          <c:showSerName val="0"/>
          <c:showPercent val="0"/>
          <c:showBubbleSize val="0"/>
        </c:dLbls>
        <c:gapWidth val="150"/>
        <c:axId val="159924608"/>
        <c:axId val="15992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180.07</c:v>
                </c:pt>
                <c:pt idx="3">
                  <c:v>172.39</c:v>
                </c:pt>
                <c:pt idx="4">
                  <c:v>113.42</c:v>
                </c:pt>
              </c:numCache>
            </c:numRef>
          </c:val>
          <c:smooth val="0"/>
          <c:extLst xmlns:c16r2="http://schemas.microsoft.com/office/drawing/2015/06/chart">
            <c:ext xmlns:c16="http://schemas.microsoft.com/office/drawing/2014/chart" uri="{C3380CC4-5D6E-409C-BE32-E72D297353CC}">
              <c16:uniqueId val="{00000001-DD97-412D-A42A-3F6C8ECA2645}"/>
            </c:ext>
          </c:extLst>
        </c:ser>
        <c:dLbls>
          <c:showLegendKey val="0"/>
          <c:showVal val="0"/>
          <c:showCatName val="0"/>
          <c:showSerName val="0"/>
          <c:showPercent val="0"/>
          <c:showBubbleSize val="0"/>
        </c:dLbls>
        <c:marker val="1"/>
        <c:smooth val="0"/>
        <c:axId val="159924608"/>
        <c:axId val="159926528"/>
      </c:lineChart>
      <c:dateAx>
        <c:axId val="159924608"/>
        <c:scaling>
          <c:orientation val="minMax"/>
        </c:scaling>
        <c:delete val="1"/>
        <c:axPos val="b"/>
        <c:numFmt formatCode="ge" sourceLinked="1"/>
        <c:majorTickMark val="none"/>
        <c:minorTickMark val="none"/>
        <c:tickLblPos val="none"/>
        <c:crossAx val="159926528"/>
        <c:crosses val="autoZero"/>
        <c:auto val="1"/>
        <c:lblOffset val="100"/>
        <c:baseTimeUnit val="years"/>
      </c:dateAx>
      <c:valAx>
        <c:axId val="1599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2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4071.43</c:v>
                </c:pt>
                <c:pt idx="3">
                  <c:v>3583.97</c:v>
                </c:pt>
                <c:pt idx="4">
                  <c:v>3012.87</c:v>
                </c:pt>
              </c:numCache>
            </c:numRef>
          </c:val>
          <c:extLst xmlns:c16r2="http://schemas.microsoft.com/office/drawing/2015/06/chart">
            <c:ext xmlns:c16="http://schemas.microsoft.com/office/drawing/2014/chart" uri="{C3380CC4-5D6E-409C-BE32-E72D297353CC}">
              <c16:uniqueId val="{00000000-36E2-488D-9132-C1EF748A4936}"/>
            </c:ext>
          </c:extLst>
        </c:ser>
        <c:dLbls>
          <c:showLegendKey val="0"/>
          <c:showVal val="0"/>
          <c:showCatName val="0"/>
          <c:showSerName val="0"/>
          <c:showPercent val="0"/>
          <c:showBubbleSize val="0"/>
        </c:dLbls>
        <c:gapWidth val="150"/>
        <c:axId val="159976448"/>
        <c:axId val="15997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413.5</c:v>
                </c:pt>
                <c:pt idx="3">
                  <c:v>407.42</c:v>
                </c:pt>
                <c:pt idx="4">
                  <c:v>386.46</c:v>
                </c:pt>
              </c:numCache>
            </c:numRef>
          </c:val>
          <c:smooth val="0"/>
          <c:extLst xmlns:c16r2="http://schemas.microsoft.com/office/drawing/2015/06/chart">
            <c:ext xmlns:c16="http://schemas.microsoft.com/office/drawing/2014/chart" uri="{C3380CC4-5D6E-409C-BE32-E72D297353CC}">
              <c16:uniqueId val="{00000001-36E2-488D-9132-C1EF748A4936}"/>
            </c:ext>
          </c:extLst>
        </c:ser>
        <c:dLbls>
          <c:showLegendKey val="0"/>
          <c:showVal val="0"/>
          <c:showCatName val="0"/>
          <c:showSerName val="0"/>
          <c:showPercent val="0"/>
          <c:showBubbleSize val="0"/>
        </c:dLbls>
        <c:marker val="1"/>
        <c:smooth val="0"/>
        <c:axId val="159976448"/>
        <c:axId val="159978624"/>
      </c:lineChart>
      <c:dateAx>
        <c:axId val="159976448"/>
        <c:scaling>
          <c:orientation val="minMax"/>
        </c:scaling>
        <c:delete val="1"/>
        <c:axPos val="b"/>
        <c:numFmt formatCode="ge" sourceLinked="1"/>
        <c:majorTickMark val="none"/>
        <c:minorTickMark val="none"/>
        <c:tickLblPos val="none"/>
        <c:crossAx val="159978624"/>
        <c:crosses val="autoZero"/>
        <c:auto val="1"/>
        <c:lblOffset val="100"/>
        <c:baseTimeUnit val="years"/>
      </c:dateAx>
      <c:valAx>
        <c:axId val="15997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48.42</c:v>
                </c:pt>
                <c:pt idx="3">
                  <c:v>41.48</c:v>
                </c:pt>
                <c:pt idx="4">
                  <c:v>41.46</c:v>
                </c:pt>
              </c:numCache>
            </c:numRef>
          </c:val>
          <c:extLst xmlns:c16r2="http://schemas.microsoft.com/office/drawing/2015/06/chart">
            <c:ext xmlns:c16="http://schemas.microsoft.com/office/drawing/2014/chart" uri="{C3380CC4-5D6E-409C-BE32-E72D297353CC}">
              <c16:uniqueId val="{00000000-B539-48BE-A84D-BB6F8B778FC7}"/>
            </c:ext>
          </c:extLst>
        </c:ser>
        <c:dLbls>
          <c:showLegendKey val="0"/>
          <c:showVal val="0"/>
          <c:showCatName val="0"/>
          <c:showSerName val="0"/>
          <c:showPercent val="0"/>
          <c:showBubbleSize val="0"/>
        </c:dLbls>
        <c:gapWidth val="150"/>
        <c:axId val="159993216"/>
        <c:axId val="16001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55.84</c:v>
                </c:pt>
                <c:pt idx="3">
                  <c:v>57.08</c:v>
                </c:pt>
                <c:pt idx="4">
                  <c:v>55.85</c:v>
                </c:pt>
              </c:numCache>
            </c:numRef>
          </c:val>
          <c:smooth val="0"/>
          <c:extLst xmlns:c16r2="http://schemas.microsoft.com/office/drawing/2015/06/chart">
            <c:ext xmlns:c16="http://schemas.microsoft.com/office/drawing/2014/chart" uri="{C3380CC4-5D6E-409C-BE32-E72D297353CC}">
              <c16:uniqueId val="{00000001-B539-48BE-A84D-BB6F8B778FC7}"/>
            </c:ext>
          </c:extLst>
        </c:ser>
        <c:dLbls>
          <c:showLegendKey val="0"/>
          <c:showVal val="0"/>
          <c:showCatName val="0"/>
          <c:showSerName val="0"/>
          <c:showPercent val="0"/>
          <c:showBubbleSize val="0"/>
        </c:dLbls>
        <c:marker val="1"/>
        <c:smooth val="0"/>
        <c:axId val="159993216"/>
        <c:axId val="160015872"/>
      </c:lineChart>
      <c:dateAx>
        <c:axId val="159993216"/>
        <c:scaling>
          <c:orientation val="minMax"/>
        </c:scaling>
        <c:delete val="1"/>
        <c:axPos val="b"/>
        <c:numFmt formatCode="ge" sourceLinked="1"/>
        <c:majorTickMark val="none"/>
        <c:minorTickMark val="none"/>
        <c:tickLblPos val="none"/>
        <c:crossAx val="160015872"/>
        <c:crosses val="autoZero"/>
        <c:auto val="1"/>
        <c:lblOffset val="100"/>
        <c:baseTimeUnit val="years"/>
      </c:dateAx>
      <c:valAx>
        <c:axId val="16001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99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D2D-4B86-9B1A-62B5254388DC}"/>
            </c:ext>
          </c:extLst>
        </c:ser>
        <c:dLbls>
          <c:showLegendKey val="0"/>
          <c:showVal val="0"/>
          <c:showCatName val="0"/>
          <c:showSerName val="0"/>
          <c:showPercent val="0"/>
          <c:showBubbleSize val="0"/>
        </c:dLbls>
        <c:gapWidth val="150"/>
        <c:axId val="160034176"/>
        <c:axId val="16011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287.57</c:v>
                </c:pt>
                <c:pt idx="3">
                  <c:v>286.86</c:v>
                </c:pt>
                <c:pt idx="4">
                  <c:v>287.91000000000003</c:v>
                </c:pt>
              </c:numCache>
            </c:numRef>
          </c:val>
          <c:smooth val="0"/>
          <c:extLst xmlns:c16r2="http://schemas.microsoft.com/office/drawing/2015/06/chart">
            <c:ext xmlns:c16="http://schemas.microsoft.com/office/drawing/2014/chart" uri="{C3380CC4-5D6E-409C-BE32-E72D297353CC}">
              <c16:uniqueId val="{00000001-ED2D-4B86-9B1A-62B5254388DC}"/>
            </c:ext>
          </c:extLst>
        </c:ser>
        <c:dLbls>
          <c:showLegendKey val="0"/>
          <c:showVal val="0"/>
          <c:showCatName val="0"/>
          <c:showSerName val="0"/>
          <c:showPercent val="0"/>
          <c:showBubbleSize val="0"/>
        </c:dLbls>
        <c:marker val="1"/>
        <c:smooth val="0"/>
        <c:axId val="160034176"/>
        <c:axId val="160114176"/>
      </c:lineChart>
      <c:dateAx>
        <c:axId val="160034176"/>
        <c:scaling>
          <c:orientation val="minMax"/>
        </c:scaling>
        <c:delete val="1"/>
        <c:axPos val="b"/>
        <c:numFmt formatCode="ge" sourceLinked="1"/>
        <c:majorTickMark val="none"/>
        <c:minorTickMark val="none"/>
        <c:tickLblPos val="none"/>
        <c:crossAx val="160114176"/>
        <c:crosses val="autoZero"/>
        <c:auto val="1"/>
        <c:lblOffset val="100"/>
        <c:baseTimeUnit val="years"/>
      </c:dateAx>
      <c:valAx>
        <c:axId val="16011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80" zoomScaleNormal="8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大阪府　高槻市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tr">
        <f>データ!$M$6</f>
        <v>非設置</v>
      </c>
      <c r="AE8" s="49"/>
      <c r="AF8" s="49"/>
      <c r="AG8" s="49"/>
      <c r="AH8" s="49"/>
      <c r="AI8" s="49"/>
      <c r="AJ8" s="49"/>
      <c r="AK8" s="3"/>
      <c r="AL8" s="50">
        <f>データ!S6</f>
        <v>352496</v>
      </c>
      <c r="AM8" s="50"/>
      <c r="AN8" s="50"/>
      <c r="AO8" s="50"/>
      <c r="AP8" s="50"/>
      <c r="AQ8" s="50"/>
      <c r="AR8" s="50"/>
      <c r="AS8" s="50"/>
      <c r="AT8" s="45">
        <f>データ!T6</f>
        <v>105.29</v>
      </c>
      <c r="AU8" s="45"/>
      <c r="AV8" s="45"/>
      <c r="AW8" s="45"/>
      <c r="AX8" s="45"/>
      <c r="AY8" s="45"/>
      <c r="AZ8" s="45"/>
      <c r="BA8" s="45"/>
      <c r="BB8" s="45">
        <f>データ!U6</f>
        <v>3347.86</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24.42</v>
      </c>
      <c r="J10" s="45"/>
      <c r="K10" s="45"/>
      <c r="L10" s="45"/>
      <c r="M10" s="45"/>
      <c r="N10" s="45"/>
      <c r="O10" s="45"/>
      <c r="P10" s="45">
        <f>データ!P6</f>
        <v>0.06</v>
      </c>
      <c r="Q10" s="45"/>
      <c r="R10" s="45"/>
      <c r="S10" s="45"/>
      <c r="T10" s="45"/>
      <c r="U10" s="45"/>
      <c r="V10" s="45"/>
      <c r="W10" s="45" t="str">
        <f>データ!Q6</f>
        <v>-</v>
      </c>
      <c r="X10" s="45"/>
      <c r="Y10" s="45"/>
      <c r="Z10" s="45"/>
      <c r="AA10" s="45"/>
      <c r="AB10" s="45"/>
      <c r="AC10" s="45"/>
      <c r="AD10" s="50">
        <f>データ!R6</f>
        <v>4628</v>
      </c>
      <c r="AE10" s="50"/>
      <c r="AF10" s="50"/>
      <c r="AG10" s="50"/>
      <c r="AH10" s="50"/>
      <c r="AI10" s="50"/>
      <c r="AJ10" s="50"/>
      <c r="AK10" s="2"/>
      <c r="AL10" s="50">
        <f>データ!V6</f>
        <v>217</v>
      </c>
      <c r="AM10" s="50"/>
      <c r="AN10" s="50"/>
      <c r="AO10" s="50"/>
      <c r="AP10" s="50"/>
      <c r="AQ10" s="50"/>
      <c r="AR10" s="50"/>
      <c r="AS10" s="50"/>
      <c r="AT10" s="45">
        <f>データ!W6</f>
        <v>0.15</v>
      </c>
      <c r="AU10" s="45"/>
      <c r="AV10" s="45"/>
      <c r="AW10" s="45"/>
      <c r="AX10" s="45"/>
      <c r="AY10" s="45"/>
      <c r="AZ10" s="45"/>
      <c r="BA10" s="45"/>
      <c r="BB10" s="45">
        <f>データ!X6</f>
        <v>1446.67</v>
      </c>
      <c r="BC10" s="45"/>
      <c r="BD10" s="45"/>
      <c r="BE10" s="45"/>
      <c r="BF10" s="45"/>
      <c r="BG10" s="45"/>
      <c r="BH10" s="45"/>
      <c r="BI10" s="45"/>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6" t="s">
        <v>24</v>
      </c>
      <c r="BM11" s="76"/>
      <c r="BN11" s="76"/>
      <c r="BO11" s="76"/>
      <c r="BP11" s="76"/>
      <c r="BQ11" s="76"/>
      <c r="BR11" s="76"/>
      <c r="BS11" s="76"/>
      <c r="BT11" s="76"/>
      <c r="BU11" s="76"/>
      <c r="BV11" s="76"/>
      <c r="BW11" s="76"/>
      <c r="BX11" s="76"/>
      <c r="BY11" s="76"/>
      <c r="BZ11" s="7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6"/>
      <c r="BM12" s="76"/>
      <c r="BN12" s="76"/>
      <c r="BO12" s="76"/>
      <c r="BP12" s="76"/>
      <c r="BQ12" s="76"/>
      <c r="BR12" s="76"/>
      <c r="BS12" s="76"/>
      <c r="BT12" s="76"/>
      <c r="BU12" s="76"/>
      <c r="BV12" s="76"/>
      <c r="BW12" s="76"/>
      <c r="BX12" s="76"/>
      <c r="BY12" s="76"/>
      <c r="BZ12" s="7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7"/>
      <c r="BM13" s="77"/>
      <c r="BN13" s="77"/>
      <c r="BO13" s="77"/>
      <c r="BP13" s="77"/>
      <c r="BQ13" s="77"/>
      <c r="BR13" s="77"/>
      <c r="BS13" s="77"/>
      <c r="BT13" s="77"/>
      <c r="BU13" s="77"/>
      <c r="BV13" s="77"/>
      <c r="BW13" s="77"/>
      <c r="BX13" s="77"/>
      <c r="BY13" s="77"/>
      <c r="BZ13" s="77"/>
    </row>
    <row r="14" spans="1:78" ht="13.5" customHeight="1" x14ac:dyDescent="0.15">
      <c r="A14" s="2"/>
      <c r="B14" s="78" t="s">
        <v>25</v>
      </c>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80"/>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109</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1"/>
      <c r="BM82" s="72"/>
      <c r="BN82" s="72"/>
      <c r="BO82" s="72"/>
      <c r="BP82" s="72"/>
      <c r="BQ82" s="72"/>
      <c r="BR82" s="72"/>
      <c r="BS82" s="72"/>
      <c r="BT82" s="72"/>
      <c r="BU82" s="72"/>
      <c r="BV82" s="72"/>
      <c r="BW82" s="72"/>
      <c r="BX82" s="72"/>
      <c r="BY82" s="72"/>
      <c r="BZ82" s="7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【90.10】</v>
      </c>
      <c r="F85" s="26" t="str">
        <f>データ!AT6</f>
        <v>【164.71】</v>
      </c>
      <c r="G85" s="26" t="str">
        <f>データ!BE6</f>
        <v>【148.05】</v>
      </c>
      <c r="H85" s="26" t="str">
        <f>データ!BP6</f>
        <v>【325.02】</v>
      </c>
      <c r="I85" s="26" t="str">
        <f>データ!CA6</f>
        <v>【60.61】</v>
      </c>
      <c r="J85" s="26" t="str">
        <f>データ!CL6</f>
        <v>【270.94】</v>
      </c>
      <c r="K85" s="26" t="str">
        <f>データ!CW6</f>
        <v>【57.80】</v>
      </c>
      <c r="L85" s="26" t="str">
        <f>データ!DH6</f>
        <v>【78.90】</v>
      </c>
      <c r="M85" s="26" t="str">
        <f>データ!DS6</f>
        <v>【17.99】</v>
      </c>
      <c r="N85" s="26" t="str">
        <f>データ!ED6</f>
        <v>【-】</v>
      </c>
      <c r="O85" s="26" t="str">
        <f>データ!EO6</f>
        <v>【-】</v>
      </c>
    </row>
  </sheetData>
  <sheetProtection algorithmName="SHA-512" hashValue="bVUAC46cxYWGN1gJS3Ple1so3KLk9ilEdlK/G4fPLdxuuj+G0AIhaEIvXz68dtbxUqgJg3gBOGgYOvN4EiEnLQ==" saltValue="Wz3weKbSgKPblIlAUqLVA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272078</v>
      </c>
      <c r="D6" s="33">
        <f t="shared" si="3"/>
        <v>46</v>
      </c>
      <c r="E6" s="33">
        <f t="shared" si="3"/>
        <v>18</v>
      </c>
      <c r="F6" s="33">
        <f t="shared" si="3"/>
        <v>0</v>
      </c>
      <c r="G6" s="33">
        <f t="shared" si="3"/>
        <v>0</v>
      </c>
      <c r="H6" s="33" t="str">
        <f t="shared" si="3"/>
        <v>大阪府　高槻市</v>
      </c>
      <c r="I6" s="33" t="str">
        <f t="shared" si="3"/>
        <v>法適用</v>
      </c>
      <c r="J6" s="33" t="str">
        <f t="shared" si="3"/>
        <v>下水道事業</v>
      </c>
      <c r="K6" s="33" t="str">
        <f t="shared" si="3"/>
        <v>特定地域生活排水処理</v>
      </c>
      <c r="L6" s="33" t="str">
        <f t="shared" si="3"/>
        <v>K3</v>
      </c>
      <c r="M6" s="33" t="str">
        <f t="shared" si="3"/>
        <v>非設置</v>
      </c>
      <c r="N6" s="34" t="str">
        <f t="shared" si="3"/>
        <v>-</v>
      </c>
      <c r="O6" s="34">
        <f t="shared" si="3"/>
        <v>24.42</v>
      </c>
      <c r="P6" s="34">
        <f t="shared" si="3"/>
        <v>0.06</v>
      </c>
      <c r="Q6" s="34" t="str">
        <f t="shared" si="3"/>
        <v>-</v>
      </c>
      <c r="R6" s="34">
        <f t="shared" si="3"/>
        <v>4628</v>
      </c>
      <c r="S6" s="34">
        <f t="shared" si="3"/>
        <v>352496</v>
      </c>
      <c r="T6" s="34">
        <f t="shared" si="3"/>
        <v>105.29</v>
      </c>
      <c r="U6" s="34">
        <f t="shared" si="3"/>
        <v>3347.86</v>
      </c>
      <c r="V6" s="34">
        <f t="shared" si="3"/>
        <v>217</v>
      </c>
      <c r="W6" s="34">
        <f t="shared" si="3"/>
        <v>0.15</v>
      </c>
      <c r="X6" s="34">
        <f t="shared" si="3"/>
        <v>1446.67</v>
      </c>
      <c r="Y6" s="35" t="str">
        <f>IF(Y7="",NA(),Y7)</f>
        <v>-</v>
      </c>
      <c r="Z6" s="35" t="str">
        <f t="shared" ref="Z6:AH6" si="4">IF(Z7="",NA(),Z7)</f>
        <v>-</v>
      </c>
      <c r="AA6" s="35">
        <f t="shared" si="4"/>
        <v>43.05</v>
      </c>
      <c r="AB6" s="35">
        <f t="shared" si="4"/>
        <v>63.23</v>
      </c>
      <c r="AC6" s="35">
        <f t="shared" si="4"/>
        <v>61.19</v>
      </c>
      <c r="AD6" s="35" t="str">
        <f t="shared" si="4"/>
        <v>-</v>
      </c>
      <c r="AE6" s="35" t="str">
        <f t="shared" si="4"/>
        <v>-</v>
      </c>
      <c r="AF6" s="35">
        <f t="shared" si="4"/>
        <v>85.72</v>
      </c>
      <c r="AG6" s="35">
        <f t="shared" si="4"/>
        <v>93.44</v>
      </c>
      <c r="AH6" s="35">
        <f t="shared" si="4"/>
        <v>90.02</v>
      </c>
      <c r="AI6" s="34" t="str">
        <f>IF(AI7="","",IF(AI7="-","【-】","【"&amp;SUBSTITUTE(TEXT(AI7,"#,##0.00"),"-","△")&amp;"】"))</f>
        <v>【90.10】</v>
      </c>
      <c r="AJ6" s="35" t="str">
        <f>IF(AJ7="",NA(),AJ7)</f>
        <v>-</v>
      </c>
      <c r="AK6" s="35" t="str">
        <f t="shared" ref="AK6:AS6" si="5">IF(AK7="",NA(),AK7)</f>
        <v>-</v>
      </c>
      <c r="AL6" s="35">
        <f t="shared" si="5"/>
        <v>184.97</v>
      </c>
      <c r="AM6" s="35">
        <f t="shared" si="5"/>
        <v>303.89999999999998</v>
      </c>
      <c r="AN6" s="35">
        <f t="shared" si="5"/>
        <v>407.81</v>
      </c>
      <c r="AO6" s="35" t="str">
        <f t="shared" si="5"/>
        <v>-</v>
      </c>
      <c r="AP6" s="35" t="str">
        <f t="shared" si="5"/>
        <v>-</v>
      </c>
      <c r="AQ6" s="35">
        <f t="shared" si="5"/>
        <v>129.72999999999999</v>
      </c>
      <c r="AR6" s="35">
        <f t="shared" si="5"/>
        <v>123.58</v>
      </c>
      <c r="AS6" s="35">
        <f t="shared" si="5"/>
        <v>221.28</v>
      </c>
      <c r="AT6" s="34" t="str">
        <f>IF(AT7="","",IF(AT7="-","【-】","【"&amp;SUBSTITUTE(TEXT(AT7,"#,##0.00"),"-","△")&amp;"】"))</f>
        <v>【164.71】</v>
      </c>
      <c r="AU6" s="35" t="str">
        <f>IF(AU7="",NA(),AU7)</f>
        <v>-</v>
      </c>
      <c r="AV6" s="35" t="str">
        <f t="shared" ref="AV6:BD6" si="6">IF(AV7="",NA(),AV7)</f>
        <v>-</v>
      </c>
      <c r="AW6" s="35">
        <f t="shared" si="6"/>
        <v>189.64</v>
      </c>
      <c r="AX6" s="35">
        <f t="shared" si="6"/>
        <v>139.6</v>
      </c>
      <c r="AY6" s="35">
        <f t="shared" si="6"/>
        <v>125.4</v>
      </c>
      <c r="AZ6" s="35" t="str">
        <f t="shared" si="6"/>
        <v>-</v>
      </c>
      <c r="BA6" s="35" t="str">
        <f t="shared" si="6"/>
        <v>-</v>
      </c>
      <c r="BB6" s="35">
        <f t="shared" si="6"/>
        <v>180.07</v>
      </c>
      <c r="BC6" s="35">
        <f t="shared" si="6"/>
        <v>172.39</v>
      </c>
      <c r="BD6" s="35">
        <f t="shared" si="6"/>
        <v>113.42</v>
      </c>
      <c r="BE6" s="34" t="str">
        <f>IF(BE7="","",IF(BE7="-","【-】","【"&amp;SUBSTITUTE(TEXT(BE7,"#,##0.00"),"-","△")&amp;"】"))</f>
        <v>【148.05】</v>
      </c>
      <c r="BF6" s="35" t="str">
        <f>IF(BF7="",NA(),BF7)</f>
        <v>-</v>
      </c>
      <c r="BG6" s="35" t="str">
        <f t="shared" ref="BG6:BO6" si="7">IF(BG7="",NA(),BG7)</f>
        <v>-</v>
      </c>
      <c r="BH6" s="35">
        <f t="shared" si="7"/>
        <v>4071.43</v>
      </c>
      <c r="BI6" s="35">
        <f t="shared" si="7"/>
        <v>3583.97</v>
      </c>
      <c r="BJ6" s="35">
        <f t="shared" si="7"/>
        <v>3012.87</v>
      </c>
      <c r="BK6" s="35" t="str">
        <f t="shared" si="7"/>
        <v>-</v>
      </c>
      <c r="BL6" s="35" t="str">
        <f t="shared" si="7"/>
        <v>-</v>
      </c>
      <c r="BM6" s="35">
        <f t="shared" si="7"/>
        <v>413.5</v>
      </c>
      <c r="BN6" s="35">
        <f t="shared" si="7"/>
        <v>407.42</v>
      </c>
      <c r="BO6" s="35">
        <f t="shared" si="7"/>
        <v>386.46</v>
      </c>
      <c r="BP6" s="34" t="str">
        <f>IF(BP7="","",IF(BP7="-","【-】","【"&amp;SUBSTITUTE(TEXT(BP7,"#,##0.00"),"-","△")&amp;"】"))</f>
        <v>【325.02】</v>
      </c>
      <c r="BQ6" s="35" t="str">
        <f>IF(BQ7="",NA(),BQ7)</f>
        <v>-</v>
      </c>
      <c r="BR6" s="35" t="str">
        <f t="shared" ref="BR6:BZ6" si="8">IF(BR7="",NA(),BR7)</f>
        <v>-</v>
      </c>
      <c r="BS6" s="35">
        <f t="shared" si="8"/>
        <v>48.42</v>
      </c>
      <c r="BT6" s="35">
        <f t="shared" si="8"/>
        <v>41.48</v>
      </c>
      <c r="BU6" s="35">
        <f t="shared" si="8"/>
        <v>41.46</v>
      </c>
      <c r="BV6" s="35" t="str">
        <f t="shared" si="8"/>
        <v>-</v>
      </c>
      <c r="BW6" s="35" t="str">
        <f t="shared" si="8"/>
        <v>-</v>
      </c>
      <c r="BX6" s="35">
        <f t="shared" si="8"/>
        <v>55.84</v>
      </c>
      <c r="BY6" s="35">
        <f t="shared" si="8"/>
        <v>57.08</v>
      </c>
      <c r="BZ6" s="35">
        <f t="shared" si="8"/>
        <v>55.85</v>
      </c>
      <c r="CA6" s="34" t="str">
        <f>IF(CA7="","",IF(CA7="-","【-】","【"&amp;SUBSTITUTE(TEXT(CA7,"#,##0.00"),"-","△")&amp;"】"))</f>
        <v>【60.61】</v>
      </c>
      <c r="CB6" s="35" t="str">
        <f>IF(CB7="",NA(),CB7)</f>
        <v>-</v>
      </c>
      <c r="CC6" s="35" t="str">
        <f t="shared" ref="CC6:CK6" si="9">IF(CC7="",NA(),CC7)</f>
        <v>-</v>
      </c>
      <c r="CD6" s="35" t="str">
        <f t="shared" si="9"/>
        <v>-</v>
      </c>
      <c r="CE6" s="35" t="str">
        <f t="shared" si="9"/>
        <v>-</v>
      </c>
      <c r="CF6" s="35" t="str">
        <f t="shared" si="9"/>
        <v>-</v>
      </c>
      <c r="CG6" s="35" t="str">
        <f t="shared" si="9"/>
        <v>-</v>
      </c>
      <c r="CH6" s="35" t="str">
        <f t="shared" si="9"/>
        <v>-</v>
      </c>
      <c r="CI6" s="35">
        <f t="shared" si="9"/>
        <v>287.57</v>
      </c>
      <c r="CJ6" s="35">
        <f t="shared" si="9"/>
        <v>286.86</v>
      </c>
      <c r="CK6" s="35">
        <f t="shared" si="9"/>
        <v>287.91000000000003</v>
      </c>
      <c r="CL6" s="34" t="str">
        <f>IF(CL7="","",IF(CL7="-","【-】","【"&amp;SUBSTITUTE(TEXT(CL7,"#,##0.00"),"-","△")&amp;"】"))</f>
        <v>【270.94】</v>
      </c>
      <c r="CM6" s="35" t="str">
        <f>IF(CM7="",NA(),CM7)</f>
        <v>-</v>
      </c>
      <c r="CN6" s="35" t="str">
        <f t="shared" ref="CN6:CV6" si="10">IF(CN7="",NA(),CN7)</f>
        <v>-</v>
      </c>
      <c r="CO6" s="34">
        <f t="shared" si="10"/>
        <v>0</v>
      </c>
      <c r="CP6" s="34">
        <f t="shared" si="10"/>
        <v>0</v>
      </c>
      <c r="CQ6" s="34">
        <f t="shared" si="10"/>
        <v>0</v>
      </c>
      <c r="CR6" s="35" t="str">
        <f t="shared" si="10"/>
        <v>-</v>
      </c>
      <c r="CS6" s="35" t="str">
        <f t="shared" si="10"/>
        <v>-</v>
      </c>
      <c r="CT6" s="35">
        <f t="shared" si="10"/>
        <v>61.55</v>
      </c>
      <c r="CU6" s="35">
        <f t="shared" si="10"/>
        <v>57.22</v>
      </c>
      <c r="CV6" s="35">
        <f t="shared" si="10"/>
        <v>54.93</v>
      </c>
      <c r="CW6" s="34" t="str">
        <f>IF(CW7="","",IF(CW7="-","【-】","【"&amp;SUBSTITUTE(TEXT(CW7,"#,##0.00"),"-","△")&amp;"】"))</f>
        <v>【57.80】</v>
      </c>
      <c r="CX6" s="35" t="str">
        <f>IF(CX7="",NA(),CX7)</f>
        <v>-</v>
      </c>
      <c r="CY6" s="35" t="str">
        <f t="shared" ref="CY6:DG6" si="11">IF(CY7="",NA(),CY7)</f>
        <v>-</v>
      </c>
      <c r="CZ6" s="35">
        <f t="shared" si="11"/>
        <v>72.349999999999994</v>
      </c>
      <c r="DA6" s="35">
        <f t="shared" si="11"/>
        <v>93.09</v>
      </c>
      <c r="DB6" s="35">
        <f t="shared" si="11"/>
        <v>94.01</v>
      </c>
      <c r="DC6" s="35" t="str">
        <f t="shared" si="11"/>
        <v>-</v>
      </c>
      <c r="DD6" s="35" t="str">
        <f t="shared" si="11"/>
        <v>-</v>
      </c>
      <c r="DE6" s="35">
        <f t="shared" si="11"/>
        <v>67.489999999999995</v>
      </c>
      <c r="DF6" s="35">
        <f t="shared" si="11"/>
        <v>67.290000000000006</v>
      </c>
      <c r="DG6" s="35">
        <f t="shared" si="11"/>
        <v>65.569999999999993</v>
      </c>
      <c r="DH6" s="34" t="str">
        <f>IF(DH7="","",IF(DH7="-","【-】","【"&amp;SUBSTITUTE(TEXT(DH7,"#,##0.00"),"-","△")&amp;"】"))</f>
        <v>【78.90】</v>
      </c>
      <c r="DI6" s="35" t="str">
        <f>IF(DI7="",NA(),DI7)</f>
        <v>-</v>
      </c>
      <c r="DJ6" s="35" t="str">
        <f t="shared" ref="DJ6:DR6" si="12">IF(DJ7="",NA(),DJ7)</f>
        <v>-</v>
      </c>
      <c r="DK6" s="35">
        <f t="shared" si="12"/>
        <v>2.48</v>
      </c>
      <c r="DL6" s="35">
        <f t="shared" si="12"/>
        <v>5.9</v>
      </c>
      <c r="DM6" s="35">
        <f t="shared" si="12"/>
        <v>9.32</v>
      </c>
      <c r="DN6" s="35" t="str">
        <f t="shared" si="12"/>
        <v>-</v>
      </c>
      <c r="DO6" s="35" t="str">
        <f t="shared" si="12"/>
        <v>-</v>
      </c>
      <c r="DP6" s="35">
        <f t="shared" si="12"/>
        <v>16.16</v>
      </c>
      <c r="DQ6" s="35">
        <f t="shared" si="12"/>
        <v>16.420000000000002</v>
      </c>
      <c r="DR6" s="35">
        <f t="shared" si="12"/>
        <v>16.41</v>
      </c>
      <c r="DS6" s="34" t="str">
        <f>IF(DS7="","",IF(DS7="-","【-】","【"&amp;SUBSTITUTE(TEXT(DS7,"#,##0.00"),"-","△")&amp;"】"))</f>
        <v>【17.99】</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272078</v>
      </c>
      <c r="D7" s="37">
        <v>46</v>
      </c>
      <c r="E7" s="37">
        <v>18</v>
      </c>
      <c r="F7" s="37">
        <v>0</v>
      </c>
      <c r="G7" s="37">
        <v>0</v>
      </c>
      <c r="H7" s="37" t="s">
        <v>96</v>
      </c>
      <c r="I7" s="37" t="s">
        <v>97</v>
      </c>
      <c r="J7" s="37" t="s">
        <v>98</v>
      </c>
      <c r="K7" s="37" t="s">
        <v>99</v>
      </c>
      <c r="L7" s="37" t="s">
        <v>100</v>
      </c>
      <c r="M7" s="37" t="s">
        <v>101</v>
      </c>
      <c r="N7" s="38" t="s">
        <v>102</v>
      </c>
      <c r="O7" s="38">
        <v>24.42</v>
      </c>
      <c r="P7" s="38">
        <v>0.06</v>
      </c>
      <c r="Q7" s="38" t="s">
        <v>102</v>
      </c>
      <c r="R7" s="38">
        <v>4628</v>
      </c>
      <c r="S7" s="38">
        <v>352496</v>
      </c>
      <c r="T7" s="38">
        <v>105.29</v>
      </c>
      <c r="U7" s="38">
        <v>3347.86</v>
      </c>
      <c r="V7" s="38">
        <v>217</v>
      </c>
      <c r="W7" s="38">
        <v>0.15</v>
      </c>
      <c r="X7" s="38">
        <v>1446.67</v>
      </c>
      <c r="Y7" s="38" t="s">
        <v>102</v>
      </c>
      <c r="Z7" s="38" t="s">
        <v>102</v>
      </c>
      <c r="AA7" s="38">
        <v>43.05</v>
      </c>
      <c r="AB7" s="38">
        <v>63.23</v>
      </c>
      <c r="AC7" s="38">
        <v>61.19</v>
      </c>
      <c r="AD7" s="38" t="s">
        <v>102</v>
      </c>
      <c r="AE7" s="38" t="s">
        <v>102</v>
      </c>
      <c r="AF7" s="38">
        <v>85.72</v>
      </c>
      <c r="AG7" s="38">
        <v>93.44</v>
      </c>
      <c r="AH7" s="38">
        <v>90.02</v>
      </c>
      <c r="AI7" s="38">
        <v>90.1</v>
      </c>
      <c r="AJ7" s="38" t="s">
        <v>102</v>
      </c>
      <c r="AK7" s="38" t="s">
        <v>102</v>
      </c>
      <c r="AL7" s="38">
        <v>184.97</v>
      </c>
      <c r="AM7" s="38">
        <v>303.89999999999998</v>
      </c>
      <c r="AN7" s="38">
        <v>407.81</v>
      </c>
      <c r="AO7" s="38" t="s">
        <v>102</v>
      </c>
      <c r="AP7" s="38" t="s">
        <v>102</v>
      </c>
      <c r="AQ7" s="38">
        <v>129.72999999999999</v>
      </c>
      <c r="AR7" s="38">
        <v>123.58</v>
      </c>
      <c r="AS7" s="38">
        <v>221.28</v>
      </c>
      <c r="AT7" s="38">
        <v>164.71</v>
      </c>
      <c r="AU7" s="38" t="s">
        <v>102</v>
      </c>
      <c r="AV7" s="38" t="s">
        <v>102</v>
      </c>
      <c r="AW7" s="38">
        <v>189.64</v>
      </c>
      <c r="AX7" s="38">
        <v>139.6</v>
      </c>
      <c r="AY7" s="38">
        <v>125.4</v>
      </c>
      <c r="AZ7" s="38" t="s">
        <v>102</v>
      </c>
      <c r="BA7" s="38" t="s">
        <v>102</v>
      </c>
      <c r="BB7" s="38">
        <v>180.07</v>
      </c>
      <c r="BC7" s="38">
        <v>172.39</v>
      </c>
      <c r="BD7" s="38">
        <v>113.42</v>
      </c>
      <c r="BE7" s="38">
        <v>148.05000000000001</v>
      </c>
      <c r="BF7" s="38" t="s">
        <v>102</v>
      </c>
      <c r="BG7" s="38" t="s">
        <v>102</v>
      </c>
      <c r="BH7" s="38">
        <v>4071.43</v>
      </c>
      <c r="BI7" s="38">
        <v>3583.97</v>
      </c>
      <c r="BJ7" s="38">
        <v>3012.87</v>
      </c>
      <c r="BK7" s="38" t="s">
        <v>102</v>
      </c>
      <c r="BL7" s="38" t="s">
        <v>102</v>
      </c>
      <c r="BM7" s="38">
        <v>413.5</v>
      </c>
      <c r="BN7" s="38">
        <v>407.42</v>
      </c>
      <c r="BO7" s="38">
        <v>386.46</v>
      </c>
      <c r="BP7" s="38">
        <v>325.02</v>
      </c>
      <c r="BQ7" s="38" t="s">
        <v>102</v>
      </c>
      <c r="BR7" s="38" t="s">
        <v>102</v>
      </c>
      <c r="BS7" s="38">
        <v>48.42</v>
      </c>
      <c r="BT7" s="38">
        <v>41.48</v>
      </c>
      <c r="BU7" s="38">
        <v>41.46</v>
      </c>
      <c r="BV7" s="38" t="s">
        <v>102</v>
      </c>
      <c r="BW7" s="38" t="s">
        <v>102</v>
      </c>
      <c r="BX7" s="38">
        <v>55.84</v>
      </c>
      <c r="BY7" s="38">
        <v>57.08</v>
      </c>
      <c r="BZ7" s="38">
        <v>55.85</v>
      </c>
      <c r="CA7" s="38">
        <v>60.61</v>
      </c>
      <c r="CB7" s="38" t="s">
        <v>102</v>
      </c>
      <c r="CC7" s="38" t="s">
        <v>102</v>
      </c>
      <c r="CD7" s="38" t="s">
        <v>102</v>
      </c>
      <c r="CE7" s="38" t="s">
        <v>102</v>
      </c>
      <c r="CF7" s="38" t="s">
        <v>102</v>
      </c>
      <c r="CG7" s="38" t="s">
        <v>102</v>
      </c>
      <c r="CH7" s="38" t="s">
        <v>102</v>
      </c>
      <c r="CI7" s="38">
        <v>287.57</v>
      </c>
      <c r="CJ7" s="38">
        <v>286.86</v>
      </c>
      <c r="CK7" s="38">
        <v>287.91000000000003</v>
      </c>
      <c r="CL7" s="38">
        <v>270.94</v>
      </c>
      <c r="CM7" s="38" t="s">
        <v>102</v>
      </c>
      <c r="CN7" s="38" t="s">
        <v>102</v>
      </c>
      <c r="CO7" s="38">
        <v>0</v>
      </c>
      <c r="CP7" s="38">
        <v>0</v>
      </c>
      <c r="CQ7" s="38">
        <v>0</v>
      </c>
      <c r="CR7" s="38" t="s">
        <v>102</v>
      </c>
      <c r="CS7" s="38" t="s">
        <v>102</v>
      </c>
      <c r="CT7" s="38">
        <v>61.55</v>
      </c>
      <c r="CU7" s="38">
        <v>57.22</v>
      </c>
      <c r="CV7" s="38">
        <v>54.93</v>
      </c>
      <c r="CW7" s="38">
        <v>57.8</v>
      </c>
      <c r="CX7" s="38" t="s">
        <v>102</v>
      </c>
      <c r="CY7" s="38" t="s">
        <v>102</v>
      </c>
      <c r="CZ7" s="38">
        <v>72.349999999999994</v>
      </c>
      <c r="DA7" s="38">
        <v>93.09</v>
      </c>
      <c r="DB7" s="38">
        <v>94.01</v>
      </c>
      <c r="DC7" s="38" t="s">
        <v>102</v>
      </c>
      <c r="DD7" s="38" t="s">
        <v>102</v>
      </c>
      <c r="DE7" s="38">
        <v>67.489999999999995</v>
      </c>
      <c r="DF7" s="38">
        <v>67.290000000000006</v>
      </c>
      <c r="DG7" s="38">
        <v>65.569999999999993</v>
      </c>
      <c r="DH7" s="38">
        <v>78.900000000000006</v>
      </c>
      <c r="DI7" s="38" t="s">
        <v>102</v>
      </c>
      <c r="DJ7" s="38" t="s">
        <v>102</v>
      </c>
      <c r="DK7" s="38">
        <v>2.48</v>
      </c>
      <c r="DL7" s="38">
        <v>5.9</v>
      </c>
      <c r="DM7" s="38">
        <v>9.32</v>
      </c>
      <c r="DN7" s="38" t="s">
        <v>102</v>
      </c>
      <c r="DO7" s="38" t="s">
        <v>102</v>
      </c>
      <c r="DP7" s="38">
        <v>16.16</v>
      </c>
      <c r="DQ7" s="38">
        <v>16.420000000000002</v>
      </c>
      <c r="DR7" s="38">
        <v>16.41</v>
      </c>
      <c r="DS7" s="38">
        <v>17.989999999999998</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笹田 裕子</dc:creator>
  <cp:lastModifiedBy>高槻市</cp:lastModifiedBy>
  <cp:lastPrinted>2020-02-19T02:02:52Z</cp:lastPrinted>
  <dcterms:created xsi:type="dcterms:W3CDTF">2020-02-19T02:03:06Z</dcterms:created>
  <dcterms:modified xsi:type="dcterms:W3CDTF">2020-03-03T06:08:15Z</dcterms:modified>
</cp:coreProperties>
</file>