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S2\Shozoku\106_下水河川企画課\02 課内用\1060_各チーム用\経理Ｔ\経理チーム共用（H28）\▼公営企業会計\R3年度\照会回答\経営比較分析表\"/>
    </mc:Choice>
  </mc:AlternateContent>
  <workbookProtection workbookAlgorithmName="SHA-512" workbookHashValue="ao5O9fyyv37vvn6ypAhXmMv9bhq1wMac7qVRanOnuqqYC4AWdPrX+Ct06wmYAdnNSwM8zGwo1H8wC16bRNFAcg==" workbookSaltValue="COC04CPy1xHjii924be0+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Q6" i="5"/>
  <c r="P6" i="5"/>
  <c r="P10" i="4" s="1"/>
  <c r="O6" i="5"/>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L10" i="4"/>
  <c r="AD10" i="4"/>
  <c r="W10" i="4"/>
  <c r="I10" i="4"/>
  <c r="B10" i="4"/>
  <c r="BB8" i="4"/>
  <c r="AL8" i="4"/>
  <c r="AD8" i="4"/>
  <c r="I8" i="4"/>
  <c r="B8" i="4"/>
</calcChain>
</file>

<file path=xl/sharedStrings.xml><?xml version="1.0" encoding="utf-8"?>
<sst xmlns="http://schemas.openxmlformats.org/spreadsheetml/2006/main" count="259" uniqueCount="118">
  <si>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</si>
  <si>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</si>
  <si>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</si>
  <si>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</si>
  <si>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</si>
  <si>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</si>
  <si>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</si>
  <si>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</si>
  <si>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</si>
  <si>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</si>
  <si>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</si>
  <si>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</si>
  <si>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</si>
  <si>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</si>
  <si>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</si>
  <si>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</si>
  <si>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</si>
  <si>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</si>
  <si>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</si>
  <si>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</si>
  <si>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</si>
  <si>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</si>
  <si>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</si>
  <si>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</si>
  <si>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</si>
  <si>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</si>
  <si>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</si>
  <si>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</si>
  <si>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</si>
  <si>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</si>
  <si>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</si>
  <si>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</si>
  <si>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</si>
  <si>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</si>
  <si>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</si>
  <si>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</si>
  <si>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</si>
  <si>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</si>
  <si>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</si>
  <si>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</si>
  <si>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</si>
  <si>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</si>
  <si>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</si>
  <si>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</si>
  <si>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</si>
  <si>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</si>
  <si>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</si>
  <si>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</si>
  <si>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</si>
  <si>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</si>
  <si>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</si>
  <si>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</si>
  <si>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</si>
  <si>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</si>
  <si>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</si>
  <si>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</si>
  <si>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</si>
  <si>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</si>
  <si>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</si>
  <si>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</si>
  <si>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</si>
  <si>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</si>
  <si>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</si>
  <si>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</si>
  <si>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</si>
  <si>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</si>
  <si>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</si>
  <si>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</si>
  <si>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</si>
  <si>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</si>
  <si>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</si>
  <si>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</si>
  <si>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</si>
  <si>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</si>
  <si>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</si>
  <si>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</si>
  <si>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</si>
  <si>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</si>
  <si>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</si>
  <si>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</si>
  <si>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</si>
  <si>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</si>
  <si>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</si>
  <si>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</si>
  <si>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</si>
  <si>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</si>
  <si>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</si>
  <si>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</si>
  <si>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</si>
  <si>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</si>
  <si>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</si>
  <si>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</si>
  <si>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</si>
  <si>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</si>
  <si>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</si>
  <si>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</si>
  <si>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高槻市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</si>
  <si>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</si>
  <si>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</si>
  <si>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</si>
  <si>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</si>
  <si>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</si>
  <si>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</si>
  <si>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</si>
  <si>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</si>
  <si>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</si>
  <si>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</si>
  <si>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</si>
  <si>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</si>
  <si>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</si>
  <si>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</si>
  <si>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</si>
  <si>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</si>
  <si>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</si>
  <si>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</si>
  <si>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平成24年度から開始された事業のため、健全な状態である。
　なお、①有形固定資産減価償却率が上昇しているのは、新規の有形固定資産がない一方、減価償却費は昨年度と同額を計上したためである。</t>
    <rPh sb="1" eb="3">
      <t>ヘイセイ</t>
    </rPh>
    <rPh sb="5" eb="7">
      <t>ネンド</t>
    </rPh>
    <rPh sb="9" eb="11">
      <t>カイシ</t>
    </rPh>
    <rPh sb="14" eb="16">
      <t>ジギョウ</t>
    </rPh>
    <rPh sb="20" eb="22">
      <t>ケンゼン</t>
    </rPh>
    <rPh sb="23" eb="25">
      <t>ジョウタイ</t>
    </rPh>
    <rPh sb="81" eb="83">
      <t>ドウガク</t>
    </rPh>
    <rPh sb="84" eb="86">
      <t>ケイジョウ</t>
    </rPh>
    <phoneticPr fontId="4"/>
  </si>
  <si>
    <t>　本事業は「高槻市循環型社会形成推進地域計画
（H24～H28）」に基づき事業を実施し、平成28年度で計画対象地域内の希望世帯に対する公設浄化槽設置は完了し、事業としては概成した。
　類似団体平均値よりも高い④企業債残高対事業規模比率については、企業債残高が年々減少することにより、今後改善する見込みである。
　①経常収支比率や⑤経費回収率が類似団体平均値よりも低いことから経営改善を行う必要があるが、収入面においては料金体系が人槽別に設定されており、事業も概成しているため今後の使用料増収は見込めない。そのため、維持管理業務の発注方法や仕様の検討を行うなど支出面の縮小に努める。
　また、平成29年度より「高槻市下水道等事業経営計画」（経営戦略）に基づき、効率的で持続可能な下水道事業経営に取り組んでいる。</t>
    <rPh sb="1" eb="2">
      <t>ホン</t>
    </rPh>
    <rPh sb="2" eb="4">
      <t>ジギョウ</t>
    </rPh>
    <rPh sb="34" eb="35">
      <t>モト</t>
    </rPh>
    <rPh sb="37" eb="39">
      <t>ジギョウ</t>
    </rPh>
    <rPh sb="40" eb="42">
      <t>ジッシ</t>
    </rPh>
    <rPh sb="44" eb="46">
      <t>ヘイセイ</t>
    </rPh>
    <rPh sb="48" eb="50">
      <t>ネンド</t>
    </rPh>
    <rPh sb="51" eb="53">
      <t>ケイカク</t>
    </rPh>
    <rPh sb="57" eb="58">
      <t>ナイ</t>
    </rPh>
    <rPh sb="59" eb="61">
      <t>キボウ</t>
    </rPh>
    <rPh sb="61" eb="63">
      <t>セタイ</t>
    </rPh>
    <rPh sb="64" eb="65">
      <t>タイ</t>
    </rPh>
    <rPh sb="67" eb="69">
      <t>コウセツ</t>
    </rPh>
    <rPh sb="69" eb="72">
      <t>ジョウカソウ</t>
    </rPh>
    <rPh sb="72" eb="74">
      <t>セッチ</t>
    </rPh>
    <rPh sb="75" eb="77">
      <t>カンリョウ</t>
    </rPh>
    <rPh sb="79" eb="81">
      <t>ジギョウ</t>
    </rPh>
    <rPh sb="85" eb="86">
      <t>オオム</t>
    </rPh>
    <rPh sb="175" eb="178">
      <t>ヘイキンチ</t>
    </rPh>
    <rPh sb="201" eb="203">
      <t>シュウニュウ</t>
    </rPh>
    <rPh sb="203" eb="204">
      <t>メン</t>
    </rPh>
    <rPh sb="209" eb="211">
      <t>リョウキン</t>
    </rPh>
    <rPh sb="211" eb="213">
      <t>タイケイ</t>
    </rPh>
    <rPh sb="226" eb="228">
      <t>ジギョウ</t>
    </rPh>
    <rPh sb="229" eb="230">
      <t>オオム</t>
    </rPh>
    <rPh sb="237" eb="239">
      <t>コンゴ</t>
    </rPh>
    <rPh sb="257" eb="259">
      <t>イジ</t>
    </rPh>
    <rPh sb="259" eb="261">
      <t>カンリ</t>
    </rPh>
    <rPh sb="261" eb="263">
      <t>ギョウム</t>
    </rPh>
    <rPh sb="264" eb="266">
      <t>ハッチュウ</t>
    </rPh>
    <rPh sb="266" eb="268">
      <t>ホウホウ</t>
    </rPh>
    <rPh sb="269" eb="271">
      <t>シヨウ</t>
    </rPh>
    <rPh sb="272" eb="274">
      <t>ケントウ</t>
    </rPh>
    <rPh sb="275" eb="276">
      <t>オコナ</t>
    </rPh>
    <rPh sb="279" eb="281">
      <t>シシュツ</t>
    </rPh>
    <rPh sb="281" eb="282">
      <t>メン</t>
    </rPh>
    <rPh sb="283" eb="285">
      <t>シュクショウ</t>
    </rPh>
    <rPh sb="286" eb="287">
      <t>ツト</t>
    </rPh>
    <phoneticPr fontId="4"/>
  </si>
  <si>
    <r>
      <t>　平成28年度に公営企業法適用（一部適用）後、5回目の決算である</t>
    </r>
    <r>
      <rPr>
        <sz val="11"/>
        <rFont val="ＭＳ ゴシック"/>
        <family val="3"/>
        <charset val="128"/>
      </rPr>
      <t>。令和元年度と比較すると、①経常収支比率は営業外収益のうち他会計負担金（分流に要する経費）が減少したことにより2.29%減少し、②累積欠損金比率は150.68%増加した。また、③流動比率は0.11%増加</t>
    </r>
    <r>
      <rPr>
        <sz val="11"/>
        <color theme="1"/>
        <rFont val="ＭＳ ゴシック"/>
        <family val="3"/>
        <charset val="128"/>
      </rPr>
      <t>しているが、これは手元資金の増加及び企業債が減少したためである。④企業債残高対事業規模比率は、平成29年度から元金償還が始まったため216.13%減少した。
　類似団体平均値と比較すると、①経常収支比率は低く、②累積欠損金比率及び④企業債残高対事業規模比率は高い。
　本市の特定地域生活排水処理事業は、山間部に対する公共下水道事業の補完事業として整備しており、公共下水道事業と併せて高槻市下水道等事業会計として経理処理を行っている。
　なお、①経常収支比率が低いのは、公共下水道と違い償却資産の耐用年数が28年と償却負担が公共下水道より大きくなっているためであるが、高槻市下水道等事業会計全体としては経常収支比率は106.05%となり、単年度収支は黒字である。
　また、②累積欠損金比率が高くなっているが、高槻市下水道等事業会計全体としては累積欠損金が生じることはなく特段問題はない。
　そして、④企業債残高対事業規模比率が高い要因は、償還開始か</t>
    </r>
    <r>
      <rPr>
        <sz val="11"/>
        <rFont val="ＭＳ ゴシック"/>
        <family val="3"/>
        <charset val="128"/>
      </rPr>
      <t>ら3年しか経過しておらず、類似団体と比較して企業債償還が進ん</t>
    </r>
    <r>
      <rPr>
        <sz val="11"/>
        <color theme="1"/>
        <rFont val="ＭＳ ゴシック"/>
        <family val="3"/>
        <charset val="128"/>
      </rPr>
      <t xml:space="preserve">でいないためである。
</t>
    </r>
    <rPh sb="21" eb="22">
      <t>ゴ</t>
    </rPh>
    <rPh sb="24" eb="25">
      <t>カイ</t>
    </rPh>
    <rPh sb="25" eb="26">
      <t>メ</t>
    </rPh>
    <rPh sb="46" eb="48">
      <t>ケイジョウ</t>
    </rPh>
    <rPh sb="48" eb="50">
      <t>シュウシ</t>
    </rPh>
    <rPh sb="50" eb="52">
      <t>ヒリツ</t>
    </rPh>
    <rPh sb="53" eb="56">
      <t>エイギョウガイ</t>
    </rPh>
    <rPh sb="56" eb="58">
      <t>シュウエキ</t>
    </rPh>
    <rPh sb="78" eb="80">
      <t>ゲンショウ</t>
    </rPh>
    <rPh sb="92" eb="94">
      <t>ゲンショウ</t>
    </rPh>
    <rPh sb="97" eb="98">
      <t>ルイ</t>
    </rPh>
    <rPh sb="98" eb="99">
      <t>セキ</t>
    </rPh>
    <rPh sb="99" eb="102">
      <t>ケッソンキン</t>
    </rPh>
    <rPh sb="102" eb="104">
      <t>ヒリツ</t>
    </rPh>
    <rPh sb="112" eb="114">
      <t>ゾウカ</t>
    </rPh>
    <rPh sb="121" eb="123">
      <t>リュウドウ</t>
    </rPh>
    <rPh sb="123" eb="125">
      <t>ヒリツ</t>
    </rPh>
    <rPh sb="131" eb="133">
      <t>ゾウカ</t>
    </rPh>
    <rPh sb="142" eb="144">
      <t>テモト</t>
    </rPh>
    <rPh sb="144" eb="146">
      <t>シキン</t>
    </rPh>
    <rPh sb="147" eb="149">
      <t>ゾウカ</t>
    </rPh>
    <rPh sb="149" eb="150">
      <t>オヨ</t>
    </rPh>
    <rPh sb="151" eb="153">
      <t>キギョウ</t>
    </rPh>
    <rPh sb="153" eb="154">
      <t>サイ</t>
    </rPh>
    <rPh sb="155" eb="157">
      <t>ゲンショウ</t>
    </rPh>
    <rPh sb="217" eb="220">
      <t>ヘイキンチ</t>
    </rPh>
    <rPh sb="254" eb="255">
      <t>タイ</t>
    </rPh>
    <rPh sb="313" eb="314">
      <t>コウ</t>
    </rPh>
    <rPh sb="314" eb="315">
      <t>キョウ</t>
    </rPh>
    <rPh sb="315" eb="317">
      <t>ゲスイ</t>
    </rPh>
    <rPh sb="317" eb="318">
      <t>ドウ</t>
    </rPh>
    <rPh sb="318" eb="320">
      <t>ジギョウ</t>
    </rPh>
    <rPh sb="321" eb="322">
      <t>アワ</t>
    </rPh>
    <rPh sb="338" eb="340">
      <t>ケイリ</t>
    </rPh>
    <rPh sb="340" eb="342">
      <t>ショリ</t>
    </rPh>
    <rPh sb="343" eb="344">
      <t>オコ</t>
    </rPh>
    <rPh sb="367" eb="368">
      <t>コウ</t>
    </rPh>
    <rPh sb="368" eb="369">
      <t>キョウ</t>
    </rPh>
    <rPh sb="369" eb="371">
      <t>ゲスイ</t>
    </rPh>
    <rPh sb="371" eb="372">
      <t>ドウ</t>
    </rPh>
    <rPh sb="373" eb="374">
      <t>チガ</t>
    </rPh>
    <rPh sb="375" eb="377">
      <t>ショウキャク</t>
    </rPh>
    <rPh sb="377" eb="379">
      <t>シサン</t>
    </rPh>
    <rPh sb="380" eb="382">
      <t>タイヨウ</t>
    </rPh>
    <rPh sb="382" eb="384">
      <t>ネンスウ</t>
    </rPh>
    <rPh sb="387" eb="388">
      <t>ネン</t>
    </rPh>
    <rPh sb="389" eb="391">
      <t>ショウキャク</t>
    </rPh>
    <rPh sb="391" eb="393">
      <t>フタン</t>
    </rPh>
    <rPh sb="394" eb="395">
      <t>コウ</t>
    </rPh>
    <rPh sb="395" eb="396">
      <t>キョウ</t>
    </rPh>
    <rPh sb="396" eb="398">
      <t>ゲスイ</t>
    </rPh>
    <rPh sb="398" eb="399">
      <t>ドウ</t>
    </rPh>
    <rPh sb="401" eb="402">
      <t>オオ</t>
    </rPh>
    <rPh sb="433" eb="435">
      <t>ケイジョウ</t>
    </rPh>
    <rPh sb="435" eb="437">
      <t>シュウシ</t>
    </rPh>
    <rPh sb="437" eb="439">
      <t>ヒリツ</t>
    </rPh>
    <rPh sb="451" eb="454">
      <t>タンネンド</t>
    </rPh>
    <rPh sb="454" eb="456">
      <t>シュウシ</t>
    </rPh>
    <rPh sb="457" eb="459">
      <t>クロジ</t>
    </rPh>
    <rPh sb="469" eb="471">
      <t>ルイセキ</t>
    </rPh>
    <rPh sb="471" eb="474">
      <t>ケッソンキン</t>
    </rPh>
    <rPh sb="474" eb="476">
      <t>ヒリツ</t>
    </rPh>
    <rPh sb="477" eb="478">
      <t>タカ</t>
    </rPh>
    <rPh sb="497" eb="499">
      <t>ゼンタイ</t>
    </rPh>
    <rPh sb="507" eb="508">
      <t>キン</t>
    </rPh>
    <rPh sb="532" eb="534">
      <t>キギョウ</t>
    </rPh>
    <rPh sb="534" eb="535">
      <t>サイ</t>
    </rPh>
    <rPh sb="535" eb="537">
      <t>ザンダカ</t>
    </rPh>
    <rPh sb="537" eb="538">
      <t>タイ</t>
    </rPh>
    <rPh sb="538" eb="540">
      <t>ジギョウ</t>
    </rPh>
    <rPh sb="540" eb="542">
      <t>キボ</t>
    </rPh>
    <rPh sb="542" eb="544">
      <t>ヒリツ</t>
    </rPh>
    <rPh sb="545" eb="546">
      <t>タカ</t>
    </rPh>
    <rPh sb="547" eb="549">
      <t>ヨウイン</t>
    </rPh>
    <rPh sb="551" eb="553">
      <t>ショウカン</t>
    </rPh>
    <rPh sb="553" eb="555">
      <t>カイシ</t>
    </rPh>
    <rPh sb="578" eb="580">
      <t>キギョウ</t>
    </rPh>
    <rPh sb="580" eb="581">
      <t>サイ</t>
    </rPh>
    <rPh sb="581" eb="583">
      <t>ショウカン</t>
    </rPh>
    <rPh sb="584" eb="585">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</si>
</sst>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56-40C8-9E2C-E4879D9B330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D56-40C8-9E2C-E4879D9B330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FA-4715-B495-6B84B44E474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54.93</c:v>
                </c:pt>
                <c:pt idx="3">
                  <c:v>55.96</c:v>
                </c:pt>
                <c:pt idx="4">
                  <c:v>56.45</c:v>
                </c:pt>
              </c:numCache>
            </c:numRef>
          </c:val>
          <c:smooth val="0"/>
          <c:extLst>
            <c:ext xmlns:c16="http://schemas.microsoft.com/office/drawing/2014/chart" uri="{C3380CC4-5D6E-409C-BE32-E72D297353CC}">
              <c16:uniqueId val="{00000001-3DFA-4715-B495-6B84B44E474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72.349999999999994</c:v>
                </c:pt>
                <c:pt idx="1">
                  <c:v>93.09</c:v>
                </c:pt>
                <c:pt idx="2">
                  <c:v>94.01</c:v>
                </c:pt>
                <c:pt idx="3">
                  <c:v>94.01</c:v>
                </c:pt>
                <c:pt idx="4">
                  <c:v>94.01</c:v>
                </c:pt>
              </c:numCache>
            </c:numRef>
          </c:val>
          <c:extLst>
            <c:ext xmlns:c16="http://schemas.microsoft.com/office/drawing/2014/chart" uri="{C3380CC4-5D6E-409C-BE32-E72D297353CC}">
              <c16:uniqueId val="{00000000-67B4-415B-95B2-4A14A76F5FA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65.569999999999993</c:v>
                </c:pt>
                <c:pt idx="3">
                  <c:v>60.12</c:v>
                </c:pt>
                <c:pt idx="4">
                  <c:v>54.99</c:v>
                </c:pt>
              </c:numCache>
            </c:numRef>
          </c:val>
          <c:smooth val="0"/>
          <c:extLst>
            <c:ext xmlns:c16="http://schemas.microsoft.com/office/drawing/2014/chart" uri="{C3380CC4-5D6E-409C-BE32-E72D297353CC}">
              <c16:uniqueId val="{00000001-67B4-415B-95B2-4A14A76F5FA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43.05</c:v>
                </c:pt>
                <c:pt idx="1">
                  <c:v>63.23</c:v>
                </c:pt>
                <c:pt idx="2">
                  <c:v>61.19</c:v>
                </c:pt>
                <c:pt idx="3">
                  <c:v>60.75</c:v>
                </c:pt>
                <c:pt idx="4">
                  <c:v>58.46</c:v>
                </c:pt>
              </c:numCache>
            </c:numRef>
          </c:val>
          <c:extLst>
            <c:ext xmlns:c16="http://schemas.microsoft.com/office/drawing/2014/chart" uri="{C3380CC4-5D6E-409C-BE32-E72D297353CC}">
              <c16:uniqueId val="{00000000-B9AE-4140-AA37-00794B4AD09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85.72</c:v>
                </c:pt>
                <c:pt idx="1">
                  <c:v>93.44</c:v>
                </c:pt>
                <c:pt idx="2">
                  <c:v>90.02</c:v>
                </c:pt>
                <c:pt idx="3">
                  <c:v>93.76</c:v>
                </c:pt>
                <c:pt idx="4">
                  <c:v>95.33</c:v>
                </c:pt>
              </c:numCache>
            </c:numRef>
          </c:val>
          <c:smooth val="0"/>
          <c:extLst>
            <c:ext xmlns:c16="http://schemas.microsoft.com/office/drawing/2014/chart" uri="{C3380CC4-5D6E-409C-BE32-E72D297353CC}">
              <c16:uniqueId val="{00000001-B9AE-4140-AA37-00794B4AD09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2.48</c:v>
                </c:pt>
                <c:pt idx="1">
                  <c:v>5.9</c:v>
                </c:pt>
                <c:pt idx="2">
                  <c:v>9.32</c:v>
                </c:pt>
                <c:pt idx="3">
                  <c:v>12.59</c:v>
                </c:pt>
                <c:pt idx="4">
                  <c:v>16</c:v>
                </c:pt>
              </c:numCache>
            </c:numRef>
          </c:val>
          <c:extLst>
            <c:ext xmlns:c16="http://schemas.microsoft.com/office/drawing/2014/chart" uri="{C3380CC4-5D6E-409C-BE32-E72D297353CC}">
              <c16:uniqueId val="{00000000-4CD5-412B-B06F-A189367BA76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16.16</c:v>
                </c:pt>
                <c:pt idx="1">
                  <c:v>16.420000000000002</c:v>
                </c:pt>
                <c:pt idx="2">
                  <c:v>16.41</c:v>
                </c:pt>
                <c:pt idx="3">
                  <c:v>16.63</c:v>
                </c:pt>
                <c:pt idx="4">
                  <c:v>15.4</c:v>
                </c:pt>
              </c:numCache>
            </c:numRef>
          </c:val>
          <c:smooth val="0"/>
          <c:extLst>
            <c:ext xmlns:c16="http://schemas.microsoft.com/office/drawing/2014/chart" uri="{C3380CC4-5D6E-409C-BE32-E72D297353CC}">
              <c16:uniqueId val="{00000001-4CD5-412B-B06F-A189367BA76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E0-47C6-8EAE-7154751DE9F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3E0-47C6-8EAE-7154751DE9F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184.97</c:v>
                </c:pt>
                <c:pt idx="1">
                  <c:v>303.89999999999998</c:v>
                </c:pt>
                <c:pt idx="2">
                  <c:v>407.81</c:v>
                </c:pt>
                <c:pt idx="3">
                  <c:v>550.02</c:v>
                </c:pt>
                <c:pt idx="4">
                  <c:v>700.7</c:v>
                </c:pt>
              </c:numCache>
            </c:numRef>
          </c:val>
          <c:extLst>
            <c:ext xmlns:c16="http://schemas.microsoft.com/office/drawing/2014/chart" uri="{C3380CC4-5D6E-409C-BE32-E72D297353CC}">
              <c16:uniqueId val="{00000000-A1C2-4431-BE77-EE0B001C4E7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129.72999999999999</c:v>
                </c:pt>
                <c:pt idx="1">
                  <c:v>123.58</c:v>
                </c:pt>
                <c:pt idx="2">
                  <c:v>221.28</c:v>
                </c:pt>
                <c:pt idx="3">
                  <c:v>173.09</c:v>
                </c:pt>
                <c:pt idx="4">
                  <c:v>162.82</c:v>
                </c:pt>
              </c:numCache>
            </c:numRef>
          </c:val>
          <c:smooth val="0"/>
          <c:extLst>
            <c:ext xmlns:c16="http://schemas.microsoft.com/office/drawing/2014/chart" uri="{C3380CC4-5D6E-409C-BE32-E72D297353CC}">
              <c16:uniqueId val="{00000001-A1C2-4431-BE77-EE0B001C4E7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189.64</c:v>
                </c:pt>
                <c:pt idx="1">
                  <c:v>139.6</c:v>
                </c:pt>
                <c:pt idx="2">
                  <c:v>125.4</c:v>
                </c:pt>
                <c:pt idx="3">
                  <c:v>120.69</c:v>
                </c:pt>
                <c:pt idx="4">
                  <c:v>120.8</c:v>
                </c:pt>
              </c:numCache>
            </c:numRef>
          </c:val>
          <c:extLst>
            <c:ext xmlns:c16="http://schemas.microsoft.com/office/drawing/2014/chart" uri="{C3380CC4-5D6E-409C-BE32-E72D297353CC}">
              <c16:uniqueId val="{00000000-027B-4738-8C8D-786C30E2EAE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180.07</c:v>
                </c:pt>
                <c:pt idx="1">
                  <c:v>172.39</c:v>
                </c:pt>
                <c:pt idx="2">
                  <c:v>113.42</c:v>
                </c:pt>
                <c:pt idx="3">
                  <c:v>117.39</c:v>
                </c:pt>
                <c:pt idx="4">
                  <c:v>125.61</c:v>
                </c:pt>
              </c:numCache>
            </c:numRef>
          </c:val>
          <c:smooth val="0"/>
          <c:extLst>
            <c:ext xmlns:c16="http://schemas.microsoft.com/office/drawing/2014/chart" uri="{C3380CC4-5D6E-409C-BE32-E72D297353CC}">
              <c16:uniqueId val="{00000001-027B-4738-8C8D-786C30E2EAE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4071.43</c:v>
                </c:pt>
                <c:pt idx="1">
                  <c:v>3583.97</c:v>
                </c:pt>
                <c:pt idx="2">
                  <c:v>3012.87</c:v>
                </c:pt>
                <c:pt idx="3">
                  <c:v>2835.95</c:v>
                </c:pt>
                <c:pt idx="4">
                  <c:v>2619.8200000000002</c:v>
                </c:pt>
              </c:numCache>
            </c:numRef>
          </c:val>
          <c:extLst>
            <c:ext xmlns:c16="http://schemas.microsoft.com/office/drawing/2014/chart" uri="{C3380CC4-5D6E-409C-BE32-E72D297353CC}">
              <c16:uniqueId val="{00000000-7E1C-409A-AA92-B3A50A1287E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386.46</c:v>
                </c:pt>
                <c:pt idx="3">
                  <c:v>421.25</c:v>
                </c:pt>
                <c:pt idx="4">
                  <c:v>398.42</c:v>
                </c:pt>
              </c:numCache>
            </c:numRef>
          </c:val>
          <c:smooth val="0"/>
          <c:extLst>
            <c:ext xmlns:c16="http://schemas.microsoft.com/office/drawing/2014/chart" uri="{C3380CC4-5D6E-409C-BE32-E72D297353CC}">
              <c16:uniqueId val="{00000001-7E1C-409A-AA92-B3A50A1287E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48.42</c:v>
                </c:pt>
                <c:pt idx="1">
                  <c:v>41.48</c:v>
                </c:pt>
                <c:pt idx="2">
                  <c:v>41.46</c:v>
                </c:pt>
                <c:pt idx="3">
                  <c:v>40.9</c:v>
                </c:pt>
                <c:pt idx="4">
                  <c:v>38.74</c:v>
                </c:pt>
              </c:numCache>
            </c:numRef>
          </c:val>
          <c:extLst>
            <c:ext xmlns:c16="http://schemas.microsoft.com/office/drawing/2014/chart" uri="{C3380CC4-5D6E-409C-BE32-E72D297353CC}">
              <c16:uniqueId val="{00000000-2002-4FA6-BA3B-908834F5595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55.85</c:v>
                </c:pt>
                <c:pt idx="3">
                  <c:v>53.23</c:v>
                </c:pt>
                <c:pt idx="4">
                  <c:v>50.7</c:v>
                </c:pt>
              </c:numCache>
            </c:numRef>
          </c:val>
          <c:smooth val="0"/>
          <c:extLst>
            <c:ext xmlns:c16="http://schemas.microsoft.com/office/drawing/2014/chart" uri="{C3380CC4-5D6E-409C-BE32-E72D297353CC}">
              <c16:uniqueId val="{00000001-2002-4FA6-BA3B-908834F5595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5A-44AF-B060-07E20FEB9BF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287.91000000000003</c:v>
                </c:pt>
                <c:pt idx="3">
                  <c:v>283.3</c:v>
                </c:pt>
                <c:pt idx="4">
                  <c:v>289.81</c:v>
                </c:pt>
              </c:numCache>
            </c:numRef>
          </c:val>
          <c:smooth val="0"/>
          <c:extLst>
            <c:ext xmlns:c16="http://schemas.microsoft.com/office/drawing/2014/chart" uri="{C3380CC4-5D6E-409C-BE32-E72D297353CC}">
              <c16:uniqueId val="{00000001-5F5A-44AF-B060-07E20FEB9BF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大阪府　高槻市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特定地域生活排水処理</v>
      </c>
      <c r="Q8" s="78"/>
      <c r="R8" s="78"/>
      <c r="S8" s="78"/>
      <c r="T8" s="78"/>
      <c r="U8" s="78"/>
      <c r="V8" s="78"/>
      <c r="W8" s="78" t="str">
        <f>データ!L6</f>
        <v>K3</v>
      </c>
      <c r="X8" s="78"/>
      <c r="Y8" s="78"/>
      <c r="Z8" s="78"/>
      <c r="AA8" s="78"/>
      <c r="AB8" s="78"/>
      <c r="AC8" s="78"/>
      <c r="AD8" s="79" t="str">
        <f>データ!$M$6</f>
        <v>非設置</v>
      </c>
      <c r="AE8" s="79"/>
      <c r="AF8" s="79"/>
      <c r="AG8" s="79"/>
      <c r="AH8" s="79"/>
      <c r="AI8" s="79"/>
      <c r="AJ8" s="79"/>
      <c r="AK8" s="3"/>
      <c r="AL8" s="75">
        <f>データ!S6</f>
        <v>351082</v>
      </c>
      <c r="AM8" s="75"/>
      <c r="AN8" s="75"/>
      <c r="AO8" s="75"/>
      <c r="AP8" s="75"/>
      <c r="AQ8" s="75"/>
      <c r="AR8" s="75"/>
      <c r="AS8" s="75"/>
      <c r="AT8" s="74">
        <f>データ!T6</f>
        <v>105.29</v>
      </c>
      <c r="AU8" s="74"/>
      <c r="AV8" s="74"/>
      <c r="AW8" s="74"/>
      <c r="AX8" s="74"/>
      <c r="AY8" s="74"/>
      <c r="AZ8" s="74"/>
      <c r="BA8" s="74"/>
      <c r="BB8" s="74">
        <f>データ!U6</f>
        <v>3334.43</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28.73</v>
      </c>
      <c r="J10" s="74"/>
      <c r="K10" s="74"/>
      <c r="L10" s="74"/>
      <c r="M10" s="74"/>
      <c r="N10" s="74"/>
      <c r="O10" s="74"/>
      <c r="P10" s="74">
        <f>データ!P6</f>
        <v>0.06</v>
      </c>
      <c r="Q10" s="74"/>
      <c r="R10" s="74"/>
      <c r="S10" s="74"/>
      <c r="T10" s="74"/>
      <c r="U10" s="74"/>
      <c r="V10" s="74"/>
      <c r="W10" s="74" t="str">
        <f>データ!Q6</f>
        <v>-</v>
      </c>
      <c r="X10" s="74"/>
      <c r="Y10" s="74"/>
      <c r="Z10" s="74"/>
      <c r="AA10" s="74"/>
      <c r="AB10" s="74"/>
      <c r="AC10" s="74"/>
      <c r="AD10" s="75">
        <f>データ!R6</f>
        <v>4628</v>
      </c>
      <c r="AE10" s="75"/>
      <c r="AF10" s="75"/>
      <c r="AG10" s="75"/>
      <c r="AH10" s="75"/>
      <c r="AI10" s="75"/>
      <c r="AJ10" s="75"/>
      <c r="AK10" s="2"/>
      <c r="AL10" s="75">
        <f>データ!V6</f>
        <v>217</v>
      </c>
      <c r="AM10" s="75"/>
      <c r="AN10" s="75"/>
      <c r="AO10" s="75"/>
      <c r="AP10" s="75"/>
      <c r="AQ10" s="75"/>
      <c r="AR10" s="75"/>
      <c r="AS10" s="75"/>
      <c r="AT10" s="74">
        <f>データ!W6</f>
        <v>0.15</v>
      </c>
      <c r="AU10" s="74"/>
      <c r="AV10" s="74"/>
      <c r="AW10" s="74"/>
      <c r="AX10" s="74"/>
      <c r="AY10" s="74"/>
      <c r="AZ10" s="74"/>
      <c r="BA10" s="74"/>
      <c r="BB10" s="74">
        <f>データ!X6</f>
        <v>1446.67</v>
      </c>
      <c r="BC10" s="74"/>
      <c r="BD10" s="74"/>
      <c r="BE10" s="74"/>
      <c r="BF10" s="74"/>
      <c r="BG10" s="74"/>
      <c r="BH10" s="74"/>
      <c r="BI10" s="74"/>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116</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【98.17】</v>
      </c>
      <c r="F85" s="26" t="str">
        <f>データ!AT6</f>
        <v>【92.20】</v>
      </c>
      <c r="G85" s="26" t="str">
        <f>データ!BE6</f>
        <v>【106.38】</v>
      </c>
      <c r="H85" s="26" t="str">
        <f>データ!BP6</f>
        <v>【314.13】</v>
      </c>
      <c r="I85" s="26" t="str">
        <f>データ!CA6</f>
        <v>【58.42】</v>
      </c>
      <c r="J85" s="26" t="str">
        <f>データ!CL6</f>
        <v>【282.28】</v>
      </c>
      <c r="K85" s="26" t="str">
        <f>データ!CW6</f>
        <v>【57.83】</v>
      </c>
      <c r="L85" s="26" t="str">
        <f>データ!DH6</f>
        <v>【77.67】</v>
      </c>
      <c r="M85" s="26" t="str">
        <f>データ!DS6</f>
        <v>【15.64】</v>
      </c>
      <c r="N85" s="26" t="str">
        <f>データ!ED6</f>
        <v>【-】</v>
      </c>
      <c r="O85" s="26" t="str">
        <f>データ!EO6</f>
        <v>【-】</v>
      </c>
    </row>
  </sheetData>
  <sheetProtection algorithmName="SHA-512" hashValue="PdLxTa4s3hhSPIkGYQB9S2NGfisxhBJVWRIbpm4Yl3cIKvVbuIn7rG8f4C3/wT8+1+OhnqmhRUAs1HHjUuHZ9A==" saltValue="JlocCPFd1mFflaZ5neyu5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272078</v>
      </c>
      <c r="D6" s="33">
        <f t="shared" si="3"/>
        <v>46</v>
      </c>
      <c r="E6" s="33">
        <f t="shared" si="3"/>
        <v>18</v>
      </c>
      <c r="F6" s="33">
        <f t="shared" si="3"/>
        <v>0</v>
      </c>
      <c r="G6" s="33">
        <f t="shared" si="3"/>
        <v>0</v>
      </c>
      <c r="H6" s="33" t="str">
        <f t="shared" si="3"/>
        <v>大阪府　高槻市</v>
      </c>
      <c r="I6" s="33" t="str">
        <f t="shared" si="3"/>
        <v>法適用</v>
      </c>
      <c r="J6" s="33" t="str">
        <f t="shared" si="3"/>
        <v>下水道事業</v>
      </c>
      <c r="K6" s="33" t="str">
        <f t="shared" si="3"/>
        <v>特定地域生活排水処理</v>
      </c>
      <c r="L6" s="33" t="str">
        <f t="shared" si="3"/>
        <v>K3</v>
      </c>
      <c r="M6" s="33" t="str">
        <f t="shared" si="3"/>
        <v>非設置</v>
      </c>
      <c r="N6" s="34" t="str">
        <f t="shared" si="3"/>
        <v>-</v>
      </c>
      <c r="O6" s="34">
        <f t="shared" si="3"/>
        <v>28.73</v>
      </c>
      <c r="P6" s="34">
        <f t="shared" si="3"/>
        <v>0.06</v>
      </c>
      <c r="Q6" s="34" t="str">
        <f t="shared" si="3"/>
        <v>-</v>
      </c>
      <c r="R6" s="34">
        <f t="shared" si="3"/>
        <v>4628</v>
      </c>
      <c r="S6" s="34">
        <f t="shared" si="3"/>
        <v>351082</v>
      </c>
      <c r="T6" s="34">
        <f t="shared" si="3"/>
        <v>105.29</v>
      </c>
      <c r="U6" s="34">
        <f t="shared" si="3"/>
        <v>3334.43</v>
      </c>
      <c r="V6" s="34">
        <f t="shared" si="3"/>
        <v>217</v>
      </c>
      <c r="W6" s="34">
        <f t="shared" si="3"/>
        <v>0.15</v>
      </c>
      <c r="X6" s="34">
        <f t="shared" si="3"/>
        <v>1446.67</v>
      </c>
      <c r="Y6" s="35">
        <f>IF(Y7="",NA(),Y7)</f>
        <v>43.05</v>
      </c>
      <c r="Z6" s="35">
        <f t="shared" ref="Z6:AH6" si="4">IF(Z7="",NA(),Z7)</f>
        <v>63.23</v>
      </c>
      <c r="AA6" s="35">
        <f t="shared" si="4"/>
        <v>61.19</v>
      </c>
      <c r="AB6" s="35">
        <f t="shared" si="4"/>
        <v>60.75</v>
      </c>
      <c r="AC6" s="35">
        <f t="shared" si="4"/>
        <v>58.46</v>
      </c>
      <c r="AD6" s="35">
        <f t="shared" si="4"/>
        <v>85.72</v>
      </c>
      <c r="AE6" s="35">
        <f t="shared" si="4"/>
        <v>93.44</v>
      </c>
      <c r="AF6" s="35">
        <f t="shared" si="4"/>
        <v>90.02</v>
      </c>
      <c r="AG6" s="35">
        <f t="shared" si="4"/>
        <v>93.76</v>
      </c>
      <c r="AH6" s="35">
        <f t="shared" si="4"/>
        <v>95.33</v>
      </c>
      <c r="AI6" s="34" t="str">
        <f>IF(AI7="","",IF(AI7="-","【-】","【"&amp;SUBSTITUTE(TEXT(AI7,"#,##0.00"),"-","△")&amp;"】"))</f>
        <v>【98.17】</v>
      </c>
      <c r="AJ6" s="35">
        <f>IF(AJ7="",NA(),AJ7)</f>
        <v>184.97</v>
      </c>
      <c r="AK6" s="35">
        <f t="shared" ref="AK6:AS6" si="5">IF(AK7="",NA(),AK7)</f>
        <v>303.89999999999998</v>
      </c>
      <c r="AL6" s="35">
        <f t="shared" si="5"/>
        <v>407.81</v>
      </c>
      <c r="AM6" s="35">
        <f t="shared" si="5"/>
        <v>550.02</v>
      </c>
      <c r="AN6" s="35">
        <f t="shared" si="5"/>
        <v>700.7</v>
      </c>
      <c r="AO6" s="35">
        <f t="shared" si="5"/>
        <v>129.72999999999999</v>
      </c>
      <c r="AP6" s="35">
        <f t="shared" si="5"/>
        <v>123.58</v>
      </c>
      <c r="AQ6" s="35">
        <f t="shared" si="5"/>
        <v>221.28</v>
      </c>
      <c r="AR6" s="35">
        <f t="shared" si="5"/>
        <v>173.09</v>
      </c>
      <c r="AS6" s="35">
        <f t="shared" si="5"/>
        <v>162.82</v>
      </c>
      <c r="AT6" s="34" t="str">
        <f>IF(AT7="","",IF(AT7="-","【-】","【"&amp;SUBSTITUTE(TEXT(AT7,"#,##0.00"),"-","△")&amp;"】"))</f>
        <v>【92.20】</v>
      </c>
      <c r="AU6" s="35">
        <f>IF(AU7="",NA(),AU7)</f>
        <v>189.64</v>
      </c>
      <c r="AV6" s="35">
        <f t="shared" ref="AV6:BD6" si="6">IF(AV7="",NA(),AV7)</f>
        <v>139.6</v>
      </c>
      <c r="AW6" s="35">
        <f t="shared" si="6"/>
        <v>125.4</v>
      </c>
      <c r="AX6" s="35">
        <f t="shared" si="6"/>
        <v>120.69</v>
      </c>
      <c r="AY6" s="35">
        <f t="shared" si="6"/>
        <v>120.8</v>
      </c>
      <c r="AZ6" s="35">
        <f t="shared" si="6"/>
        <v>180.07</v>
      </c>
      <c r="BA6" s="35">
        <f t="shared" si="6"/>
        <v>172.39</v>
      </c>
      <c r="BB6" s="35">
        <f t="shared" si="6"/>
        <v>113.42</v>
      </c>
      <c r="BC6" s="35">
        <f t="shared" si="6"/>
        <v>117.39</v>
      </c>
      <c r="BD6" s="35">
        <f t="shared" si="6"/>
        <v>125.61</v>
      </c>
      <c r="BE6" s="34" t="str">
        <f>IF(BE7="","",IF(BE7="-","【-】","【"&amp;SUBSTITUTE(TEXT(BE7,"#,##0.00"),"-","△")&amp;"】"))</f>
        <v>【106.38】</v>
      </c>
      <c r="BF6" s="35">
        <f>IF(BF7="",NA(),BF7)</f>
        <v>4071.43</v>
      </c>
      <c r="BG6" s="35">
        <f t="shared" ref="BG6:BO6" si="7">IF(BG7="",NA(),BG7)</f>
        <v>3583.97</v>
      </c>
      <c r="BH6" s="35">
        <f t="shared" si="7"/>
        <v>3012.87</v>
      </c>
      <c r="BI6" s="35">
        <f t="shared" si="7"/>
        <v>2835.95</v>
      </c>
      <c r="BJ6" s="35">
        <f t="shared" si="7"/>
        <v>2619.8200000000002</v>
      </c>
      <c r="BK6" s="35">
        <f t="shared" si="7"/>
        <v>413.5</v>
      </c>
      <c r="BL6" s="35">
        <f t="shared" si="7"/>
        <v>407.42</v>
      </c>
      <c r="BM6" s="35">
        <f t="shared" si="7"/>
        <v>386.46</v>
      </c>
      <c r="BN6" s="35">
        <f t="shared" si="7"/>
        <v>421.25</v>
      </c>
      <c r="BO6" s="35">
        <f t="shared" si="7"/>
        <v>398.42</v>
      </c>
      <c r="BP6" s="34" t="str">
        <f>IF(BP7="","",IF(BP7="-","【-】","【"&amp;SUBSTITUTE(TEXT(BP7,"#,##0.00"),"-","△")&amp;"】"))</f>
        <v>【314.13】</v>
      </c>
      <c r="BQ6" s="35">
        <f>IF(BQ7="",NA(),BQ7)</f>
        <v>48.42</v>
      </c>
      <c r="BR6" s="35">
        <f t="shared" ref="BR6:BZ6" si="8">IF(BR7="",NA(),BR7)</f>
        <v>41.48</v>
      </c>
      <c r="BS6" s="35">
        <f t="shared" si="8"/>
        <v>41.46</v>
      </c>
      <c r="BT6" s="35">
        <f t="shared" si="8"/>
        <v>40.9</v>
      </c>
      <c r="BU6" s="35">
        <f t="shared" si="8"/>
        <v>38.74</v>
      </c>
      <c r="BV6" s="35">
        <f t="shared" si="8"/>
        <v>55.84</v>
      </c>
      <c r="BW6" s="35">
        <f t="shared" si="8"/>
        <v>57.08</v>
      </c>
      <c r="BX6" s="35">
        <f t="shared" si="8"/>
        <v>55.85</v>
      </c>
      <c r="BY6" s="35">
        <f t="shared" si="8"/>
        <v>53.23</v>
      </c>
      <c r="BZ6" s="35">
        <f t="shared" si="8"/>
        <v>50.7</v>
      </c>
      <c r="CA6" s="34" t="str">
        <f>IF(CA7="","",IF(CA7="-","【-】","【"&amp;SUBSTITUTE(TEXT(CA7,"#,##0.00"),"-","△")&amp;"】"))</f>
        <v>【58.42】</v>
      </c>
      <c r="CB6" s="35" t="str">
        <f>IF(CB7="",NA(),CB7)</f>
        <v>-</v>
      </c>
      <c r="CC6" s="35" t="str">
        <f t="shared" ref="CC6:CK6" si="9">IF(CC7="",NA(),CC7)</f>
        <v>-</v>
      </c>
      <c r="CD6" s="35" t="str">
        <f t="shared" si="9"/>
        <v>-</v>
      </c>
      <c r="CE6" s="35" t="str">
        <f t="shared" si="9"/>
        <v>-</v>
      </c>
      <c r="CF6" s="35" t="str">
        <f t="shared" si="9"/>
        <v>-</v>
      </c>
      <c r="CG6" s="35">
        <f t="shared" si="9"/>
        <v>287.57</v>
      </c>
      <c r="CH6" s="35">
        <f t="shared" si="9"/>
        <v>286.86</v>
      </c>
      <c r="CI6" s="35">
        <f t="shared" si="9"/>
        <v>287.91000000000003</v>
      </c>
      <c r="CJ6" s="35">
        <f t="shared" si="9"/>
        <v>283.3</v>
      </c>
      <c r="CK6" s="35">
        <f t="shared" si="9"/>
        <v>289.81</v>
      </c>
      <c r="CL6" s="34" t="str">
        <f>IF(CL7="","",IF(CL7="-","【-】","【"&amp;SUBSTITUTE(TEXT(CL7,"#,##0.00"),"-","△")&amp;"】"))</f>
        <v>【282.28】</v>
      </c>
      <c r="CM6" s="34">
        <f>IF(CM7="",NA(),CM7)</f>
        <v>0</v>
      </c>
      <c r="CN6" s="34">
        <f t="shared" ref="CN6:CV6" si="10">IF(CN7="",NA(),CN7)</f>
        <v>0</v>
      </c>
      <c r="CO6" s="34">
        <f t="shared" si="10"/>
        <v>0</v>
      </c>
      <c r="CP6" s="34">
        <f t="shared" si="10"/>
        <v>0</v>
      </c>
      <c r="CQ6" s="34">
        <f t="shared" si="10"/>
        <v>0</v>
      </c>
      <c r="CR6" s="35">
        <f t="shared" si="10"/>
        <v>61.55</v>
      </c>
      <c r="CS6" s="35">
        <f t="shared" si="10"/>
        <v>57.22</v>
      </c>
      <c r="CT6" s="35">
        <f t="shared" si="10"/>
        <v>54.93</v>
      </c>
      <c r="CU6" s="35">
        <f t="shared" si="10"/>
        <v>55.96</v>
      </c>
      <c r="CV6" s="35">
        <f t="shared" si="10"/>
        <v>56.45</v>
      </c>
      <c r="CW6" s="34" t="str">
        <f>IF(CW7="","",IF(CW7="-","【-】","【"&amp;SUBSTITUTE(TEXT(CW7,"#,##0.00"),"-","△")&amp;"】"))</f>
        <v>【57.83】</v>
      </c>
      <c r="CX6" s="35">
        <f>IF(CX7="",NA(),CX7)</f>
        <v>72.349999999999994</v>
      </c>
      <c r="CY6" s="35">
        <f t="shared" ref="CY6:DG6" si="11">IF(CY7="",NA(),CY7)</f>
        <v>93.09</v>
      </c>
      <c r="CZ6" s="35">
        <f t="shared" si="11"/>
        <v>94.01</v>
      </c>
      <c r="DA6" s="35">
        <f t="shared" si="11"/>
        <v>94.01</v>
      </c>
      <c r="DB6" s="35">
        <f t="shared" si="11"/>
        <v>94.01</v>
      </c>
      <c r="DC6" s="35">
        <f t="shared" si="11"/>
        <v>67.489999999999995</v>
      </c>
      <c r="DD6" s="35">
        <f t="shared" si="11"/>
        <v>67.290000000000006</v>
      </c>
      <c r="DE6" s="35">
        <f t="shared" si="11"/>
        <v>65.569999999999993</v>
      </c>
      <c r="DF6" s="35">
        <f t="shared" si="11"/>
        <v>60.12</v>
      </c>
      <c r="DG6" s="35">
        <f t="shared" si="11"/>
        <v>54.99</v>
      </c>
      <c r="DH6" s="34" t="str">
        <f>IF(DH7="","",IF(DH7="-","【-】","【"&amp;SUBSTITUTE(TEXT(DH7,"#,##0.00"),"-","△")&amp;"】"))</f>
        <v>【77.67】</v>
      </c>
      <c r="DI6" s="35">
        <f>IF(DI7="",NA(),DI7)</f>
        <v>2.48</v>
      </c>
      <c r="DJ6" s="35">
        <f t="shared" ref="DJ6:DR6" si="12">IF(DJ7="",NA(),DJ7)</f>
        <v>5.9</v>
      </c>
      <c r="DK6" s="35">
        <f t="shared" si="12"/>
        <v>9.32</v>
      </c>
      <c r="DL6" s="35">
        <f t="shared" si="12"/>
        <v>12.59</v>
      </c>
      <c r="DM6" s="35">
        <f t="shared" si="12"/>
        <v>16</v>
      </c>
      <c r="DN6" s="35">
        <f t="shared" si="12"/>
        <v>16.16</v>
      </c>
      <c r="DO6" s="35">
        <f t="shared" si="12"/>
        <v>16.420000000000002</v>
      </c>
      <c r="DP6" s="35">
        <f t="shared" si="12"/>
        <v>16.41</v>
      </c>
      <c r="DQ6" s="35">
        <f t="shared" si="12"/>
        <v>16.63</v>
      </c>
      <c r="DR6" s="35">
        <f t="shared" si="12"/>
        <v>15.4</v>
      </c>
      <c r="DS6" s="34" t="str">
        <f>IF(DS7="","",IF(DS7="-","【-】","【"&amp;SUBSTITUTE(TEXT(DS7,"#,##0.00"),"-","△")&amp;"】"))</f>
        <v>【15.64】</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2020</v>
      </c>
      <c r="C7" s="37">
        <v>272078</v>
      </c>
      <c r="D7" s="37">
        <v>46</v>
      </c>
      <c r="E7" s="37">
        <v>18</v>
      </c>
      <c r="F7" s="37">
        <v>0</v>
      </c>
      <c r="G7" s="37">
        <v>0</v>
      </c>
      <c r="H7" s="37" t="s">
        <v>96</v>
      </c>
      <c r="I7" s="37" t="s">
        <v>97</v>
      </c>
      <c r="J7" s="37" t="s">
        <v>98</v>
      </c>
      <c r="K7" s="37" t="s">
        <v>99</v>
      </c>
      <c r="L7" s="37" t="s">
        <v>100</v>
      </c>
      <c r="M7" s="37" t="s">
        <v>101</v>
      </c>
      <c r="N7" s="38" t="s">
        <v>102</v>
      </c>
      <c r="O7" s="38">
        <v>28.73</v>
      </c>
      <c r="P7" s="38">
        <v>0.06</v>
      </c>
      <c r="Q7" s="38" t="s">
        <v>102</v>
      </c>
      <c r="R7" s="38">
        <v>4628</v>
      </c>
      <c r="S7" s="38">
        <v>351082</v>
      </c>
      <c r="T7" s="38">
        <v>105.29</v>
      </c>
      <c r="U7" s="38">
        <v>3334.43</v>
      </c>
      <c r="V7" s="38">
        <v>217</v>
      </c>
      <c r="W7" s="38">
        <v>0.15</v>
      </c>
      <c r="X7" s="38">
        <v>1446.67</v>
      </c>
      <c r="Y7" s="38">
        <v>43.05</v>
      </c>
      <c r="Z7" s="38">
        <v>63.23</v>
      </c>
      <c r="AA7" s="38">
        <v>61.19</v>
      </c>
      <c r="AB7" s="38">
        <v>60.75</v>
      </c>
      <c r="AC7" s="38">
        <v>58.46</v>
      </c>
      <c r="AD7" s="38">
        <v>85.72</v>
      </c>
      <c r="AE7" s="38">
        <v>93.44</v>
      </c>
      <c r="AF7" s="38">
        <v>90.02</v>
      </c>
      <c r="AG7" s="38">
        <v>93.76</v>
      </c>
      <c r="AH7" s="38">
        <v>95.33</v>
      </c>
      <c r="AI7" s="38">
        <v>98.17</v>
      </c>
      <c r="AJ7" s="38">
        <v>184.97</v>
      </c>
      <c r="AK7" s="38">
        <v>303.89999999999998</v>
      </c>
      <c r="AL7" s="38">
        <v>407.81</v>
      </c>
      <c r="AM7" s="38">
        <v>550.02</v>
      </c>
      <c r="AN7" s="38">
        <v>700.7</v>
      </c>
      <c r="AO7" s="38">
        <v>129.72999999999999</v>
      </c>
      <c r="AP7" s="38">
        <v>123.58</v>
      </c>
      <c r="AQ7" s="38">
        <v>221.28</v>
      </c>
      <c r="AR7" s="38">
        <v>173.09</v>
      </c>
      <c r="AS7" s="38">
        <v>162.82</v>
      </c>
      <c r="AT7" s="38">
        <v>92.2</v>
      </c>
      <c r="AU7" s="38">
        <v>189.64</v>
      </c>
      <c r="AV7" s="38">
        <v>139.6</v>
      </c>
      <c r="AW7" s="38">
        <v>125.4</v>
      </c>
      <c r="AX7" s="38">
        <v>120.69</v>
      </c>
      <c r="AY7" s="38">
        <v>120.8</v>
      </c>
      <c r="AZ7" s="38">
        <v>180.07</v>
      </c>
      <c r="BA7" s="38">
        <v>172.39</v>
      </c>
      <c r="BB7" s="38">
        <v>113.42</v>
      </c>
      <c r="BC7" s="38">
        <v>117.39</v>
      </c>
      <c r="BD7" s="38">
        <v>125.61</v>
      </c>
      <c r="BE7" s="38">
        <v>106.38</v>
      </c>
      <c r="BF7" s="38">
        <v>4071.43</v>
      </c>
      <c r="BG7" s="38">
        <v>3583.97</v>
      </c>
      <c r="BH7" s="38">
        <v>3012.87</v>
      </c>
      <c r="BI7" s="38">
        <v>2835.95</v>
      </c>
      <c r="BJ7" s="38">
        <v>2619.8200000000002</v>
      </c>
      <c r="BK7" s="38">
        <v>413.5</v>
      </c>
      <c r="BL7" s="38">
        <v>407.42</v>
      </c>
      <c r="BM7" s="38">
        <v>386.46</v>
      </c>
      <c r="BN7" s="38">
        <v>421.25</v>
      </c>
      <c r="BO7" s="38">
        <v>398.42</v>
      </c>
      <c r="BP7" s="38">
        <v>314.13</v>
      </c>
      <c r="BQ7" s="38">
        <v>48.42</v>
      </c>
      <c r="BR7" s="38">
        <v>41.48</v>
      </c>
      <c r="BS7" s="38">
        <v>41.46</v>
      </c>
      <c r="BT7" s="38">
        <v>40.9</v>
      </c>
      <c r="BU7" s="38">
        <v>38.74</v>
      </c>
      <c r="BV7" s="38">
        <v>55.84</v>
      </c>
      <c r="BW7" s="38">
        <v>57.08</v>
      </c>
      <c r="BX7" s="38">
        <v>55.85</v>
      </c>
      <c r="BY7" s="38">
        <v>53.23</v>
      </c>
      <c r="BZ7" s="38">
        <v>50.7</v>
      </c>
      <c r="CA7" s="38">
        <v>58.42</v>
      </c>
      <c r="CB7" s="38" t="s">
        <v>102</v>
      </c>
      <c r="CC7" s="38" t="s">
        <v>102</v>
      </c>
      <c r="CD7" s="38" t="s">
        <v>102</v>
      </c>
      <c r="CE7" s="38" t="s">
        <v>102</v>
      </c>
      <c r="CF7" s="38" t="s">
        <v>102</v>
      </c>
      <c r="CG7" s="38">
        <v>287.57</v>
      </c>
      <c r="CH7" s="38">
        <v>286.86</v>
      </c>
      <c r="CI7" s="38">
        <v>287.91000000000003</v>
      </c>
      <c r="CJ7" s="38">
        <v>283.3</v>
      </c>
      <c r="CK7" s="38">
        <v>289.81</v>
      </c>
      <c r="CL7" s="38">
        <v>282.27999999999997</v>
      </c>
      <c r="CM7" s="38">
        <v>0</v>
      </c>
      <c r="CN7" s="38">
        <v>0</v>
      </c>
      <c r="CO7" s="38">
        <v>0</v>
      </c>
      <c r="CP7" s="38">
        <v>0</v>
      </c>
      <c r="CQ7" s="38">
        <v>0</v>
      </c>
      <c r="CR7" s="38">
        <v>61.55</v>
      </c>
      <c r="CS7" s="38">
        <v>57.22</v>
      </c>
      <c r="CT7" s="38">
        <v>54.93</v>
      </c>
      <c r="CU7" s="38">
        <v>55.96</v>
      </c>
      <c r="CV7" s="38">
        <v>56.45</v>
      </c>
      <c r="CW7" s="38">
        <v>57.83</v>
      </c>
      <c r="CX7" s="38">
        <v>72.349999999999994</v>
      </c>
      <c r="CY7" s="38">
        <v>93.09</v>
      </c>
      <c r="CZ7" s="38">
        <v>94.01</v>
      </c>
      <c r="DA7" s="38">
        <v>94.01</v>
      </c>
      <c r="DB7" s="38">
        <v>94.01</v>
      </c>
      <c r="DC7" s="38">
        <v>67.489999999999995</v>
      </c>
      <c r="DD7" s="38">
        <v>67.290000000000006</v>
      </c>
      <c r="DE7" s="38">
        <v>65.569999999999993</v>
      </c>
      <c r="DF7" s="38">
        <v>60.12</v>
      </c>
      <c r="DG7" s="38">
        <v>54.99</v>
      </c>
      <c r="DH7" s="38">
        <v>77.67</v>
      </c>
      <c r="DI7" s="38">
        <v>2.48</v>
      </c>
      <c r="DJ7" s="38">
        <v>5.9</v>
      </c>
      <c r="DK7" s="38">
        <v>9.32</v>
      </c>
      <c r="DL7" s="38">
        <v>12.59</v>
      </c>
      <c r="DM7" s="38">
        <v>16</v>
      </c>
      <c r="DN7" s="38">
        <v>16.16</v>
      </c>
      <c r="DO7" s="38">
        <v>16.420000000000002</v>
      </c>
      <c r="DP7" s="38">
        <v>16.41</v>
      </c>
      <c r="DQ7" s="38">
        <v>16.63</v>
      </c>
      <c r="DR7" s="38">
        <v>15.4</v>
      </c>
      <c r="DS7" s="38">
        <v>15.64</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高槻市</cp:lastModifiedBy>
  <cp:lastPrinted>2022-01-26T00:17:54Z</cp:lastPrinted>
  <dcterms:created xsi:type="dcterms:W3CDTF">2021-12-03T07:39:33Z</dcterms:created>
  <dcterms:modified xsi:type="dcterms:W3CDTF">2022-01-26T00:17:57Z</dcterms:modified>
  <cp:category/>
</cp:coreProperties>
</file>