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fs1\shozoku\104_福祉指導課\03高齢介護チーム\電子申請・届出システム\02様式・添付書類見直し\標準様式の見直し\（新）介護予防・日常生活支援総合事業標準様式\"/>
    </mc:Choice>
  </mc:AlternateContent>
  <bookViews>
    <workbookView xWindow="28680" yWindow="-120" windowWidth="29040" windowHeight="15840"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8" i="12" l="1"/>
  <c r="BB8" i="10"/>
  <c r="U25" i="6" l="1"/>
  <c r="S25" i="6"/>
  <c r="Q25" i="6"/>
  <c r="K25" i="6"/>
  <c r="U24" i="6"/>
  <c r="S24" i="6"/>
  <c r="Q24" i="6"/>
  <c r="K24" i="6"/>
  <c r="U23" i="6"/>
  <c r="S23" i="6"/>
  <c r="Q23" i="6"/>
  <c r="K23" i="6"/>
  <c r="U22" i="6"/>
  <c r="S22" i="6"/>
  <c r="Q22" i="6"/>
  <c r="K22" i="6"/>
  <c r="U21" i="6"/>
  <c r="S21" i="6"/>
  <c r="Q21" i="6"/>
  <c r="K21" i="6"/>
  <c r="U20" i="6"/>
  <c r="S20" i="6"/>
  <c r="Q20" i="6"/>
  <c r="K20" i="6"/>
  <c r="U19" i="6"/>
  <c r="S19" i="6"/>
  <c r="Q19" i="6"/>
  <c r="K19" i="6"/>
  <c r="U18" i="6"/>
  <c r="S18" i="6"/>
  <c r="Q18" i="6"/>
  <c r="K18" i="6"/>
  <c r="U17" i="6"/>
  <c r="S17" i="6"/>
  <c r="Q17" i="6"/>
  <c r="K17" i="6"/>
  <c r="U16" i="6"/>
  <c r="S16" i="6"/>
  <c r="Q16" i="6"/>
  <c r="K16" i="6"/>
  <c r="U15" i="6"/>
  <c r="S15" i="6"/>
  <c r="Q15" i="6"/>
  <c r="K15" i="6"/>
  <c r="U14" i="6"/>
  <c r="S14" i="6"/>
  <c r="Q14" i="6"/>
  <c r="K14" i="6"/>
  <c r="U13" i="6"/>
  <c r="S13" i="6"/>
  <c r="Q13" i="6"/>
  <c r="K13" i="6"/>
  <c r="U12" i="6"/>
  <c r="S12" i="6"/>
  <c r="Q12" i="6"/>
  <c r="K12" i="6"/>
  <c r="U11" i="6"/>
  <c r="S11" i="6"/>
  <c r="Q11" i="6"/>
  <c r="K11" i="6"/>
  <c r="U10" i="6"/>
  <c r="S10" i="6"/>
  <c r="Q10" i="6"/>
  <c r="K10" i="6"/>
  <c r="U9" i="6"/>
  <c r="S9" i="6"/>
  <c r="Q9" i="6"/>
  <c r="K9" i="6"/>
  <c r="U8" i="6"/>
  <c r="S8" i="6"/>
  <c r="Q8" i="6"/>
  <c r="K8" i="6"/>
  <c r="U7" i="6"/>
  <c r="S7" i="6"/>
  <c r="Q7" i="6"/>
  <c r="K7" i="6"/>
  <c r="U6" i="6"/>
  <c r="S6" i="6"/>
  <c r="Q6" i="6"/>
  <c r="K6" i="6"/>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70" i="8"/>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S70" i="8"/>
  <c r="AW69" i="8"/>
  <c r="AV69" i="8"/>
  <c r="AU69" i="8"/>
  <c r="AT69" i="8"/>
  <c r="AS69" i="8"/>
  <c r="AR69" i="8"/>
  <c r="AQ69" i="8"/>
  <c r="AP69" i="8"/>
  <c r="AO69" i="8"/>
  <c r="AN69" i="8"/>
  <c r="AM69" i="8"/>
  <c r="AL69" i="8"/>
  <c r="AK69" i="8"/>
  <c r="AJ69" i="8"/>
  <c r="AI69" i="8"/>
  <c r="AH69" i="8"/>
  <c r="AG69" i="8"/>
  <c r="AF69" i="8"/>
  <c r="AE69" i="8"/>
  <c r="AD69" i="8"/>
  <c r="AC69" i="8"/>
  <c r="AB69" i="8"/>
  <c r="AA69" i="8"/>
  <c r="Z69" i="8"/>
  <c r="Y69" i="8"/>
  <c r="X69" i="8"/>
  <c r="W69" i="8"/>
  <c r="V69" i="8"/>
  <c r="U69" i="8"/>
  <c r="T69" i="8"/>
  <c r="S69"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S67" i="8"/>
  <c r="AW66" i="8"/>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S66" i="8"/>
  <c r="AZ63" i="8"/>
  <c r="AX63" i="8"/>
  <c r="AW63" i="8"/>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S63" i="8"/>
  <c r="AZ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S62" i="8"/>
  <c r="AZ60" i="8"/>
  <c r="AX60"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Z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B58" i="8"/>
  <c r="AZ57" i="8"/>
  <c r="AX57"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Z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B55" i="8"/>
  <c r="AZ54" i="8"/>
  <c r="AX54"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Z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B52" i="8"/>
  <c r="AZ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Z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B49" i="8"/>
  <c r="AZ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Z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B46" i="8"/>
  <c r="AZ45" i="8"/>
  <c r="AX45"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Z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B43" i="8"/>
  <c r="AZ42" i="8"/>
  <c r="AX42"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Z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B40" i="8"/>
  <c r="AZ39" i="8"/>
  <c r="AX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Z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B37" i="8"/>
  <c r="AZ36" i="8"/>
  <c r="AX36"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Z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B34" i="8"/>
  <c r="AZ33" i="8"/>
  <c r="AX33"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Z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B31" i="8"/>
  <c r="AZ30" i="8"/>
  <c r="AX30"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Z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B28" i="8"/>
  <c r="AZ27" i="8"/>
  <c r="AX27"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Z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AZ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Z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AW19" i="8"/>
  <c r="AV19" i="8"/>
  <c r="AU19" i="8"/>
  <c r="AX17" i="8"/>
  <c r="BC14" i="8"/>
  <c r="BB8" i="8"/>
  <c r="AC2" i="8"/>
  <c r="U25" i="11"/>
  <c r="S25" i="11"/>
  <c r="Q25" i="11"/>
  <c r="K25" i="11"/>
  <c r="U24" i="11"/>
  <c r="S24" i="11"/>
  <c r="Q24" i="11"/>
  <c r="K24" i="11"/>
  <c r="U23" i="11"/>
  <c r="S23" i="11"/>
  <c r="Q23" i="11"/>
  <c r="K23" i="11"/>
  <c r="U22" i="11"/>
  <c r="S22" i="11"/>
  <c r="Q22" i="11"/>
  <c r="K22" i="11"/>
  <c r="U21" i="11"/>
  <c r="S21" i="11"/>
  <c r="Q21" i="11"/>
  <c r="K21" i="11"/>
  <c r="U20" i="11"/>
  <c r="S20" i="11"/>
  <c r="Q20" i="11"/>
  <c r="K20" i="11"/>
  <c r="U19" i="11"/>
  <c r="S19" i="11"/>
  <c r="Q19" i="11"/>
  <c r="K19" i="11"/>
  <c r="U18" i="11"/>
  <c r="S18" i="11"/>
  <c r="Q18" i="11"/>
  <c r="K18" i="11"/>
  <c r="U17" i="11"/>
  <c r="S17" i="11"/>
  <c r="Q17" i="11"/>
  <c r="K17" i="11"/>
  <c r="U16" i="11"/>
  <c r="S16" i="11"/>
  <c r="Q16" i="11"/>
  <c r="K16" i="11"/>
  <c r="U15" i="11"/>
  <c r="S15" i="11"/>
  <c r="Q15" i="11"/>
  <c r="K15" i="11"/>
  <c r="U14" i="11"/>
  <c r="S14" i="11"/>
  <c r="Q14" i="11"/>
  <c r="K14" i="11"/>
  <c r="U13" i="11"/>
  <c r="S13" i="11"/>
  <c r="Q13" i="11"/>
  <c r="K13" i="11"/>
  <c r="U12" i="11"/>
  <c r="S12" i="11"/>
  <c r="Q12" i="11"/>
  <c r="K12" i="11"/>
  <c r="U11" i="11"/>
  <c r="S11" i="11"/>
  <c r="Q11" i="11"/>
  <c r="K11" i="11"/>
  <c r="U10" i="11"/>
  <c r="S10" i="11"/>
  <c r="Q10" i="11"/>
  <c r="K10" i="11"/>
  <c r="U9" i="11"/>
  <c r="S9" i="11"/>
  <c r="Q9" i="11"/>
  <c r="K9" i="11"/>
  <c r="U8" i="11"/>
  <c r="S8" i="11"/>
  <c r="Q8" i="11"/>
  <c r="K8" i="11"/>
  <c r="U7" i="11"/>
  <c r="S7" i="11"/>
  <c r="Q7" i="11"/>
  <c r="K7" i="11"/>
  <c r="U6" i="11"/>
  <c r="S6" i="11"/>
  <c r="Q6" i="11"/>
  <c r="K6" i="11"/>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S331"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S330"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29"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Z324" i="12"/>
  <c r="AX324" i="12"/>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Z323" i="12"/>
  <c r="AX323" i="12"/>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AZ321" i="12"/>
  <c r="AX321"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Z320" i="12"/>
  <c r="AX320"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B319" i="12"/>
  <c r="AZ318" i="12"/>
  <c r="AX318"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Z317" i="12"/>
  <c r="AX317"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B316" i="12"/>
  <c r="AZ315" i="12"/>
  <c r="AX315"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Z314" i="12"/>
  <c r="AX314"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B313" i="12"/>
  <c r="AZ312" i="12"/>
  <c r="AX312"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Z311" i="12"/>
  <c r="AX311"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B310" i="12"/>
  <c r="AZ309" i="12"/>
  <c r="AX309"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Z308" i="12"/>
  <c r="AX308"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B307" i="12"/>
  <c r="AZ306" i="12"/>
  <c r="AX306"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Z305" i="12"/>
  <c r="AX305"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B304" i="12"/>
  <c r="AZ303" i="12"/>
  <c r="AX303"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Z302" i="12"/>
  <c r="AX302"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B301" i="12"/>
  <c r="AZ300" i="12"/>
  <c r="AX300"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Z299" i="12"/>
  <c r="AX299"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B298" i="12"/>
  <c r="AZ297" i="12"/>
  <c r="AX297"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Z296" i="12"/>
  <c r="AX296"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B295" i="12"/>
  <c r="AZ294" i="12"/>
  <c r="AX294"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Z293" i="12"/>
  <c r="AX293"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B292" i="12"/>
  <c r="AZ291" i="12"/>
  <c r="AX291"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Z290" i="12"/>
  <c r="AX290"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B289" i="12"/>
  <c r="AZ288" i="12"/>
  <c r="AX288"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Z287" i="12"/>
  <c r="AX287"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B286" i="12"/>
  <c r="AZ285" i="12"/>
  <c r="AX285"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Z284" i="12"/>
  <c r="AX284"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B283" i="12"/>
  <c r="AZ282" i="12"/>
  <c r="AX282"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Z281" i="12"/>
  <c r="AX281"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B280" i="12"/>
  <c r="AZ279" i="12"/>
  <c r="AX279"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Z278" i="12"/>
  <c r="AX278"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B277" i="12"/>
  <c r="AZ276" i="12"/>
  <c r="AX276"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Z275" i="12"/>
  <c r="AX275"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B274" i="12"/>
  <c r="AZ273" i="12"/>
  <c r="AX273"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Z272" i="12"/>
  <c r="AX272"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B271" i="12"/>
  <c r="AZ270" i="12"/>
  <c r="AX270"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Z269" i="12"/>
  <c r="AX269"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B268" i="12"/>
  <c r="AZ267" i="12"/>
  <c r="AX267"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Z266" i="12"/>
  <c r="AX266"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B265" i="12"/>
  <c r="AZ264" i="12"/>
  <c r="AX264"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Z263" i="12"/>
  <c r="AX263"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B262" i="12"/>
  <c r="AZ261" i="12"/>
  <c r="AX261"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Z260" i="12"/>
  <c r="AX260"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B259" i="12"/>
  <c r="AZ258" i="12"/>
  <c r="AX258"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Z257" i="12"/>
  <c r="AX257"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B256" i="12"/>
  <c r="AZ255" i="12"/>
  <c r="AX255"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Z254" i="12"/>
  <c r="AX254"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B253" i="12"/>
  <c r="AZ252" i="12"/>
  <c r="AX252"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Z251" i="12"/>
  <c r="AX251"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B250" i="12"/>
  <c r="AZ249" i="12"/>
  <c r="AX249"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Z248" i="12"/>
  <c r="AX248"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B247" i="12"/>
  <c r="AZ246" i="12"/>
  <c r="AX246"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Z245" i="12"/>
  <c r="AX245"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B244" i="12"/>
  <c r="AZ243" i="12"/>
  <c r="AX243"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Z242" i="12"/>
  <c r="AX242"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B241" i="12"/>
  <c r="AZ240" i="12"/>
  <c r="AX240"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Z239" i="12"/>
  <c r="AX239"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B238" i="12"/>
  <c r="AZ237" i="12"/>
  <c r="AX237"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Z236" i="12"/>
  <c r="AX236"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B235" i="12"/>
  <c r="AZ234" i="12"/>
  <c r="AX234"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Z233" i="12"/>
  <c r="AX233"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B232" i="12"/>
  <c r="AZ231" i="12"/>
  <c r="AX231"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Z230" i="12"/>
  <c r="AX230"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B229" i="12"/>
  <c r="AZ228" i="12"/>
  <c r="AX228"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Z227" i="12"/>
  <c r="AX227"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B226" i="12"/>
  <c r="AZ225" i="12"/>
  <c r="AX225"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Z224" i="12"/>
  <c r="AX224"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B223" i="12"/>
  <c r="AZ222" i="12"/>
  <c r="AX222"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Z221" i="12"/>
  <c r="AX221"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B220" i="12"/>
  <c r="AZ219" i="12"/>
  <c r="AX219"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Z218" i="12"/>
  <c r="AX218"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B217" i="12"/>
  <c r="AZ216" i="12"/>
  <c r="AX216"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Z215" i="12"/>
  <c r="AX215"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B214" i="12"/>
  <c r="AZ213" i="12"/>
  <c r="AX213"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Z212" i="12"/>
  <c r="AX212"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B211" i="12"/>
  <c r="AZ210" i="12"/>
  <c r="AX210"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Z209" i="12"/>
  <c r="AX209"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B208" i="12"/>
  <c r="AZ207" i="12"/>
  <c r="AX207"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Z206" i="12"/>
  <c r="AX206"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B205" i="12"/>
  <c r="AZ204" i="12"/>
  <c r="AX204"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Z203" i="12"/>
  <c r="AX203"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B202" i="12"/>
  <c r="AZ201" i="12"/>
  <c r="AX201"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Z200" i="12"/>
  <c r="AX200"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B199" i="12"/>
  <c r="AZ198" i="12"/>
  <c r="AX198"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Z197" i="12"/>
  <c r="AX197"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B196" i="12"/>
  <c r="AZ195" i="12"/>
  <c r="AX195"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Z194" i="12"/>
  <c r="AX194"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B193" i="12"/>
  <c r="AZ192" i="12"/>
  <c r="AX192"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Z191" i="12"/>
  <c r="AX191"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B190" i="12"/>
  <c r="AZ189" i="12"/>
  <c r="AX189"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Z188" i="12"/>
  <c r="AX188"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B187" i="12"/>
  <c r="AZ186" i="12"/>
  <c r="AX186"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Z185" i="12"/>
  <c r="AX185"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B184" i="12"/>
  <c r="AZ183" i="12"/>
  <c r="AX183"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Z182" i="12"/>
  <c r="AX182"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B181" i="12"/>
  <c r="AZ180" i="12"/>
  <c r="AX180"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Z179" i="12"/>
  <c r="AX179"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B178" i="12"/>
  <c r="AZ177" i="12"/>
  <c r="AX177"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Z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B175" i="12"/>
  <c r="AZ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Z173" i="12"/>
  <c r="AX173"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B172" i="12"/>
  <c r="AZ171" i="12"/>
  <c r="AX171"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Z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B169" i="12"/>
  <c r="AZ168" i="12"/>
  <c r="AX168"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Z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B166" i="12"/>
  <c r="AZ165" i="12"/>
  <c r="AX165"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Z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B163" i="12"/>
  <c r="AZ162" i="12"/>
  <c r="AX162"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Z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B160" i="12"/>
  <c r="AZ159" i="12"/>
  <c r="AX159"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Z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B157" i="12"/>
  <c r="AZ156" i="12"/>
  <c r="AX156"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Z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B154" i="12"/>
  <c r="AZ153" i="12"/>
  <c r="AX153"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Z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B151" i="12"/>
  <c r="AZ150" i="12"/>
  <c r="AX150"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Z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B148" i="12"/>
  <c r="AZ147" i="12"/>
  <c r="AX147"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Z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B145" i="12"/>
  <c r="AZ144" i="12"/>
  <c r="AX144"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Z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B142" i="12"/>
  <c r="AZ141" i="12"/>
  <c r="AX141"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Z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B139" i="12"/>
  <c r="AZ138" i="12"/>
  <c r="AX138"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Z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B136" i="12"/>
  <c r="AZ135" i="12"/>
  <c r="AX135"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Z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B133" i="12"/>
  <c r="AZ132" i="12"/>
  <c r="AX132"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Z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B130" i="12"/>
  <c r="AZ129" i="12"/>
  <c r="AX129"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Z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B127" i="12"/>
  <c r="AZ126" i="12"/>
  <c r="AX126"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Z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B124" i="12"/>
  <c r="AZ123" i="12"/>
  <c r="AX123"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Z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B121" i="12"/>
  <c r="AZ120" i="12"/>
  <c r="AX120"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Z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B118" i="12"/>
  <c r="AZ117" i="12"/>
  <c r="AX117"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Z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B115" i="12"/>
  <c r="AZ114" i="12"/>
  <c r="AX114"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Z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B112" i="12"/>
  <c r="AZ111" i="12"/>
  <c r="AX111"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Z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B109" i="12"/>
  <c r="AZ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Z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B106" i="12"/>
  <c r="AZ105" i="12"/>
  <c r="AX105"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Z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B103" i="12"/>
  <c r="AZ102" i="12"/>
  <c r="AX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Z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B100" i="12"/>
  <c r="AZ99" i="12"/>
  <c r="AX99"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Z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B97" i="12"/>
  <c r="AZ96" i="12"/>
  <c r="AX96"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Z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B94" i="12"/>
  <c r="AZ93" i="12"/>
  <c r="AX93"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Z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B91" i="12"/>
  <c r="AZ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Z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B88" i="12"/>
  <c r="AZ87" i="12"/>
  <c r="AX87"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Z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B85" i="12"/>
  <c r="AZ84" i="12"/>
  <c r="AX84"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Z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B82" i="12"/>
  <c r="AZ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Z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B79" i="12"/>
  <c r="AZ78" i="12"/>
  <c r="AX78"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Z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B76" i="12"/>
  <c r="AZ75" i="12"/>
  <c r="AX75"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Z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B73" i="12"/>
  <c r="AZ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Z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B70" i="12"/>
  <c r="AZ69" i="12"/>
  <c r="AX69"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Z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B67" i="12"/>
  <c r="AZ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Z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B64" i="12"/>
  <c r="AZ63" i="12"/>
  <c r="AX63"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Z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B61" i="12"/>
  <c r="AZ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Z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B58" i="12"/>
  <c r="AZ57" i="12"/>
  <c r="AX57"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Z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B55" i="12"/>
  <c r="AZ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Z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B52" i="12"/>
  <c r="AZ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Z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B49" i="12"/>
  <c r="AZ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Z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B46" i="12"/>
  <c r="AZ45" i="12"/>
  <c r="AX45"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Z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B43" i="12"/>
  <c r="AZ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Z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B40" i="12"/>
  <c r="AZ39" i="12"/>
  <c r="AX39"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Z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B37" i="12"/>
  <c r="AZ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Z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B34" i="12"/>
  <c r="AZ33" i="12"/>
  <c r="AX33"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Z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B31" i="12"/>
  <c r="AZ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Z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B28" i="12"/>
  <c r="AZ27" i="12"/>
  <c r="AX27"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Z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AZ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Z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21" i="12"/>
  <c r="AV21" i="12"/>
  <c r="AU21" i="12"/>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AW19" i="12"/>
  <c r="AV19" i="12"/>
  <c r="AU19" i="12"/>
  <c r="AX17" i="12"/>
  <c r="BC14" i="12"/>
  <c r="AC2" i="12"/>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V70" i="10"/>
  <c r="U70" i="10"/>
  <c r="T70" i="10"/>
  <c r="S70" i="10"/>
  <c r="AW69" i="10"/>
  <c r="AV69" i="10"/>
  <c r="AU69" i="10"/>
  <c r="AT69" i="10"/>
  <c r="AS69" i="10"/>
  <c r="AR69" i="10"/>
  <c r="AQ69" i="10"/>
  <c r="AP69" i="10"/>
  <c r="AO69" i="10"/>
  <c r="AN69" i="10"/>
  <c r="AM69" i="10"/>
  <c r="AL69" i="10"/>
  <c r="AK69" i="10"/>
  <c r="AJ69" i="10"/>
  <c r="AI69" i="10"/>
  <c r="AH69" i="10"/>
  <c r="AG69" i="10"/>
  <c r="AF69" i="10"/>
  <c r="AE69" i="10"/>
  <c r="AD69" i="10"/>
  <c r="AC69" i="10"/>
  <c r="AB69" i="10"/>
  <c r="AA69" i="10"/>
  <c r="Z69" i="10"/>
  <c r="Y69" i="10"/>
  <c r="X69" i="10"/>
  <c r="W69" i="10"/>
  <c r="V69" i="10"/>
  <c r="U69" i="10"/>
  <c r="T69" i="10"/>
  <c r="S69"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V68" i="10"/>
  <c r="U68" i="10"/>
  <c r="T68" i="10"/>
  <c r="S68"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S67"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S66" i="10"/>
  <c r="AZ63" i="10"/>
  <c r="AX63" i="10"/>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S63" i="10"/>
  <c r="AZ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Z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F60" i="10"/>
  <c r="AZ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B58" i="10"/>
  <c r="AZ57"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F57" i="10"/>
  <c r="AZ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B55" i="10"/>
  <c r="AZ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F54" i="10"/>
  <c r="AZ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B52" i="10"/>
  <c r="AZ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F51" i="10"/>
  <c r="AZ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B49" i="10"/>
  <c r="AZ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F48" i="10"/>
  <c r="AZ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B46" i="10"/>
  <c r="AZ45" i="10"/>
  <c r="AX45"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F45" i="10"/>
  <c r="AZ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B43" i="10"/>
  <c r="AZ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F42" i="10"/>
  <c r="AZ41" i="10"/>
  <c r="AX41"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B40" i="10"/>
  <c r="AZ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F39" i="10"/>
  <c r="AZ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B37" i="10"/>
  <c r="AZ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F36" i="10"/>
  <c r="AZ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B34" i="10"/>
  <c r="AZ33" i="10"/>
  <c r="AX33"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F33" i="10"/>
  <c r="AZ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B31" i="10"/>
  <c r="AZ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F30" i="10"/>
  <c r="AZ29" i="10"/>
  <c r="AX29"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B28" i="10"/>
  <c r="AZ27" i="10"/>
  <c r="AX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F27" i="10"/>
  <c r="AZ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B25" i="10"/>
  <c r="AZ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F24" i="10"/>
  <c r="AZ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AW19" i="10"/>
  <c r="AV19" i="10"/>
  <c r="AU19" i="10"/>
  <c r="AX17" i="10"/>
  <c r="BC14" i="10"/>
  <c r="AC2" i="10"/>
</calcChain>
</file>

<file path=xl/sharedStrings.xml><?xml version="1.0" encoding="utf-8"?>
<sst xmlns="http://schemas.openxmlformats.org/spreadsheetml/2006/main" count="1441" uniqueCount="216">
  <si>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</si>
  <si>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</si>
  <si>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</si>
  <si>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</si>
  <si>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</si>
  <si>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</si>
  <si>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</si>
  <si>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</si>
  <si>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</si>
  <si>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</si>
  <si>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</si>
  <si>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</si>
  <si>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</si>
  <si>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</si>
  <si>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</si>
  <si>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</si>
  <si>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</si>
  <si>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</si>
  <si>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</si>
  <si>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</si>
  <si>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</si>
  <si>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</si>
  <si>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</si>
  <si>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</si>
  <si>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</si>
  <si>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</si>
  <si>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</si>
  <si>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</si>
  <si>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</si>
  <si>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</si>
  <si>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</si>
  <si>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</si>
  <si>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</si>
  <si>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</si>
  <si>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</si>
  <si>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</si>
  <si>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</si>
  <si>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</si>
  <si>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</si>
  <si>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</si>
  <si>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</si>
  <si>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</si>
  <si>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</si>
  <si>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</si>
  <si>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</si>
  <si>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</si>
  <si>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</si>
  <si>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</si>
  <si>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</si>
  <si>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</si>
  <si>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</si>
  <si>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</si>
  <si>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</si>
  <si>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</si>
  <si>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</si>
  <si>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</si>
  <si>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</si>
  <si>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</si>
  <si>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</si>
  <si>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</si>
  <si>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</si>
  <si>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</si>
  <si>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</si>
  <si>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</si>
  <si>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</si>
  <si>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</si>
  <si>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</si>
  <si>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</si>
  <si>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</si>
  <si>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</si>
  <si>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</si>
  <si>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</si>
  <si>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</si>
  <si>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</si>
  <si>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</si>
  <si>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</si>
  <si>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</si>
  <si>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</si>
  <si>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</si>
  <si>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</si>
  <si>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</si>
  <si>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</si>
  <si>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</si>
  <si>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</si>
  <si>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</si>
  <si>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</si>
  <si>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</si>
  <si>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</si>
  <si>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</si>
  <si>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</si>
  <si>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</si>
  <si>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</si>
  <si>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</si>
  <si>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</si>
  <si>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</si>
  <si>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</si>
  <si>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</si>
  <si>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</si>
  <si>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</si>
  <si>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</si>
  <si>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</si>
  <si>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</si>
  <si>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</si>
  <si>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</si>
  <si>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</si>
  <si>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</si>
  <si>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</si>
  <si>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</si>
  <si>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</si>
  <si>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</si>
  <si>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</si>
  <si>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</si>
  <si>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</si>
  <si>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</si>
  <si>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</si>
  <si>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</si>
  <si>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</si>
  <si>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</si>
  <si>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</si>
  <si>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</si>
  <si>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</si>
  <si>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</si>
  <si>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</si>
  <si>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</si>
  <si>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</si>
  <si>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</si>
  <si>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</si>
  <si>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</si>
  <si>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</si>
  <si>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</si>
  <si>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</si>
  <si>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</si>
  <si>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</si>
  <si>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</si>
  <si>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</si>
  <si>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</si>
  <si>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</si>
  <si>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</si>
  <si>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</si>
  <si>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</si>
  <si>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</si>
  <si>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</si>
  <si>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</si>
  <si>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</si>
  <si>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</si>
  <si>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</si>
  <si>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</si>
  <si>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</si>
  <si>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</si>
  <si>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</si>
  <si>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</si>
  <si>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</si>
  <si>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</si>
  <si>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</si>
  <si>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</si>
  <si>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</si>
  <si>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</si>
  <si>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</si>
  <si>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</si>
  <si>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</si>
  <si>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</si>
  <si>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</si>
  <si>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</si>
  <si>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</si>
  <si>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</si>
  <si>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</si>
  <si>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</si>
  <si>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</si>
  <si>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</si>
  <si>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</si>
  <si>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</si>
  <si>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</si>
  <si>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</si>
  <si>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</si>
  <si>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</si>
  <si>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</si>
  <si>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</si>
  <si>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</si>
  <si>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</si>
  <si>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</si>
  <si>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</si>
  <si>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</si>
  <si>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</si>
  <si>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</si>
  <si>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</si>
  <si>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</si>
  <si>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</si>
  <si>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</si>
  <si>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</si>
  <si>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</si>
  <si>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</si>
  <si>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</si>
  <si>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</si>
  <si>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</si>
  <si>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</si>
  <si>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</si>
  <si>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</si>
  <si>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</si>
  <si>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</si>
  <si>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</si>
  <si>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</si>
  <si>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</si>
  <si>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</si>
  <si>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</si>
  <si>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</si>
  <si>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</si>
  <si>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</si>
  <si>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</si>
  <si>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</si>
  <si>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</si>
  <si>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</si>
  <si>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</si>
  <si>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</si>
  <si>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</si>
  <si>
    <t>申請するサービス内において、他の職務と兼務する場合は兼務としてください。他の事業所の職務と兼務する場合は、申請サービス内の兼務ではないため専従とします。
ただし、管理者について、他の事業所と管理者を兼務している場合は、「B]の常勤兼務とします。</t>
    <rPh sb="91" eb="94">
      <t>ジギョウショ</t>
    </rPh>
    <rPh sb="95" eb="98">
      <t>カンリシャ</t>
    </rPh>
    <rPh sb="99" eb="101">
      <t>ケンム</t>
    </rPh>
    <rPh sb="105" eb="107">
      <t>バアイ</t>
    </rPh>
    <rPh sb="113" eb="115">
      <t>ジョウキン</t>
    </rPh>
    <rPh sb="115" eb="117">
      <t>ケンム</t>
    </rPh>
    <phoneticPr fontId="2"/>
  </si>
  <si>
    <t>・生活相談員、看護職員、介護職員又は機能訓練指導員から２職種以上を兼務する場合は、各職務における勤務時間が明確に分かるよう、段を分けた上でそれぞれについて勤務時間を算定します。
・実施単位ごとに本表を作成してください。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</si>
</sst>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77">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7" fillId="0" borderId="0" xfId="0" applyFont="1" applyFill="1" applyAlignment="1" applyProtection="1">
      <alignment horizontal="left" vertical="center" wrapText="1"/>
    </xf>
    <xf numFmtId="0" fontId="7" fillId="0" borderId="0" xfId="0" applyFont="1" applyFill="1" applyAlignment="1" applyProtection="1">
      <alignment horizontal="left"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5" fillId="0" borderId="36"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election activeCell="A4" sqref="A4:AA10"/>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1:64" s="12" customFormat="1" ht="20.25" customHeight="1" x14ac:dyDescent="0.45">
      <c r="C1" s="11" t="s">
        <v>213</v>
      </c>
      <c r="D1" s="11"/>
      <c r="E1" s="11"/>
      <c r="F1" s="11"/>
      <c r="G1" s="11"/>
      <c r="H1" s="5" t="s">
        <v>0</v>
      </c>
      <c r="J1" s="5"/>
      <c r="L1" s="11"/>
      <c r="M1" s="11"/>
      <c r="N1" s="11"/>
      <c r="O1" s="11"/>
      <c r="P1" s="11"/>
      <c r="Q1" s="11"/>
      <c r="R1" s="11"/>
      <c r="AM1" s="8"/>
      <c r="AN1" s="7"/>
      <c r="AO1" s="7" t="s">
        <v>68</v>
      </c>
      <c r="AP1" s="476" t="s">
        <v>206</v>
      </c>
      <c r="AQ1" s="477"/>
      <c r="AR1" s="477"/>
      <c r="AS1" s="477"/>
      <c r="AT1" s="477"/>
      <c r="AU1" s="477"/>
      <c r="AV1" s="477"/>
      <c r="AW1" s="477"/>
      <c r="AX1" s="477"/>
      <c r="AY1" s="477"/>
      <c r="AZ1" s="477"/>
      <c r="BA1" s="477"/>
      <c r="BB1" s="477"/>
      <c r="BC1" s="477"/>
      <c r="BD1" s="477"/>
      <c r="BE1" s="477"/>
      <c r="BF1" s="7" t="s">
        <v>21</v>
      </c>
    </row>
    <row r="2" spans="1:64" s="12" customFormat="1" ht="20.25" customHeight="1" x14ac:dyDescent="0.45">
      <c r="C2" s="11"/>
      <c r="D2" s="11"/>
      <c r="E2" s="11"/>
      <c r="F2" s="11"/>
      <c r="G2" s="11"/>
      <c r="J2" s="5"/>
      <c r="L2" s="11"/>
      <c r="M2" s="11"/>
      <c r="N2" s="11"/>
      <c r="O2" s="11"/>
      <c r="P2" s="11"/>
      <c r="Q2" s="11"/>
      <c r="R2" s="11"/>
      <c r="Y2" s="101" t="s">
        <v>64</v>
      </c>
      <c r="Z2" s="502">
        <v>6</v>
      </c>
      <c r="AA2" s="502"/>
      <c r="AB2" s="101" t="s">
        <v>65</v>
      </c>
      <c r="AC2" s="503">
        <f>IF(Z2=0,"",YEAR(DATE(2018+Z2,1,1)))</f>
        <v>2024</v>
      </c>
      <c r="AD2" s="503"/>
      <c r="AE2" s="102" t="s">
        <v>66</v>
      </c>
      <c r="AF2" s="102" t="s">
        <v>1</v>
      </c>
      <c r="AG2" s="502">
        <v>4</v>
      </c>
      <c r="AH2" s="502"/>
      <c r="AI2" s="102" t="s">
        <v>53</v>
      </c>
      <c r="AM2" s="8"/>
      <c r="AN2" s="7"/>
      <c r="AO2" s="7" t="s">
        <v>67</v>
      </c>
      <c r="AP2" s="502"/>
      <c r="AQ2" s="502"/>
      <c r="AR2" s="502"/>
      <c r="AS2" s="502"/>
      <c r="AT2" s="502"/>
      <c r="AU2" s="502"/>
      <c r="AV2" s="502"/>
      <c r="AW2" s="502"/>
      <c r="AX2" s="502"/>
      <c r="AY2" s="502"/>
      <c r="AZ2" s="502"/>
      <c r="BA2" s="502"/>
      <c r="BB2" s="502"/>
      <c r="BC2" s="502"/>
      <c r="BD2" s="502"/>
      <c r="BE2" s="502"/>
      <c r="BF2" s="7" t="s">
        <v>21</v>
      </c>
    </row>
    <row r="3" spans="1: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4" t="s">
        <v>151</v>
      </c>
      <c r="BC3" s="505"/>
      <c r="BD3" s="505"/>
      <c r="BE3" s="506"/>
      <c r="BF3" s="7"/>
    </row>
    <row r="4" spans="1:64" s="6" customFormat="1" ht="19.2" x14ac:dyDescent="0.45">
      <c r="A4" s="469" t="s">
        <v>215</v>
      </c>
      <c r="B4" s="470"/>
      <c r="C4" s="470"/>
      <c r="D4" s="470"/>
      <c r="E4" s="470"/>
      <c r="F4" s="470"/>
      <c r="G4" s="470"/>
      <c r="H4" s="470"/>
      <c r="I4" s="470"/>
      <c r="J4" s="470"/>
      <c r="K4" s="470"/>
      <c r="L4" s="470"/>
      <c r="M4" s="470"/>
      <c r="N4" s="470"/>
      <c r="O4" s="470"/>
      <c r="P4" s="470"/>
      <c r="Q4" s="470"/>
      <c r="R4" s="470"/>
      <c r="S4" s="470"/>
      <c r="T4" s="470"/>
      <c r="U4" s="470"/>
      <c r="V4" s="470"/>
      <c r="W4" s="470"/>
      <c r="X4" s="470"/>
      <c r="Y4" s="470"/>
      <c r="Z4" s="470"/>
      <c r="AA4" s="470"/>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4" t="s">
        <v>153</v>
      </c>
      <c r="BC4" s="505"/>
      <c r="BD4" s="505"/>
      <c r="BE4" s="506"/>
      <c r="BF4" s="47"/>
    </row>
    <row r="5" spans="1:64" s="6" customFormat="1" ht="6.75" customHeight="1" x14ac:dyDescent="0.45">
      <c r="A5" s="470"/>
      <c r="B5" s="470"/>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1:64" s="6" customFormat="1" ht="20.25" customHeight="1" x14ac:dyDescent="0.45">
      <c r="A6" s="470"/>
      <c r="B6" s="470"/>
      <c r="C6" s="470"/>
      <c r="D6" s="470"/>
      <c r="E6" s="470"/>
      <c r="F6" s="470"/>
      <c r="G6" s="470"/>
      <c r="H6" s="470"/>
      <c r="I6" s="470"/>
      <c r="J6" s="470"/>
      <c r="K6" s="470"/>
      <c r="L6" s="470"/>
      <c r="M6" s="470"/>
      <c r="N6" s="470"/>
      <c r="O6" s="470"/>
      <c r="P6" s="470"/>
      <c r="Q6" s="470"/>
      <c r="R6" s="470"/>
      <c r="S6" s="470"/>
      <c r="T6" s="470"/>
      <c r="U6" s="470"/>
      <c r="V6" s="470"/>
      <c r="W6" s="470"/>
      <c r="X6" s="470"/>
      <c r="Y6" s="470"/>
      <c r="Z6" s="470"/>
      <c r="AA6" s="470"/>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1:64" s="6" customFormat="1" ht="6.75" customHeight="1" x14ac:dyDescent="0.45">
      <c r="A7" s="470"/>
      <c r="B7" s="470"/>
      <c r="C7" s="470"/>
      <c r="D7" s="470"/>
      <c r="E7" s="470"/>
      <c r="F7" s="470"/>
      <c r="G7" s="470"/>
      <c r="H7" s="470"/>
      <c r="I7" s="470"/>
      <c r="J7" s="470"/>
      <c r="K7" s="470"/>
      <c r="L7" s="470"/>
      <c r="M7" s="470"/>
      <c r="N7" s="470"/>
      <c r="O7" s="470"/>
      <c r="P7" s="470"/>
      <c r="Q7" s="470"/>
      <c r="R7" s="470"/>
      <c r="S7" s="470"/>
      <c r="T7" s="470"/>
      <c r="U7" s="470"/>
      <c r="V7" s="470"/>
      <c r="W7" s="470"/>
      <c r="X7" s="470"/>
      <c r="Y7" s="470"/>
      <c r="Z7" s="470"/>
      <c r="AA7" s="470"/>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1:64" s="6" customFormat="1" ht="20.25" customHeight="1" x14ac:dyDescent="0.45">
      <c r="A8" s="470"/>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7">
        <f>DAY(EOMONTH(DATE(AC2,AG2,1),0))</f>
        <v>30</v>
      </c>
      <c r="BC8" s="508"/>
      <c r="BD8" s="12" t="s">
        <v>54</v>
      </c>
      <c r="BE8" s="12"/>
      <c r="BF8" s="12"/>
      <c r="BJ8" s="7"/>
      <c r="BK8" s="7"/>
      <c r="BL8" s="7"/>
    </row>
    <row r="9" spans="1:64" s="6" customFormat="1" ht="6" customHeight="1" x14ac:dyDescent="0.45">
      <c r="A9" s="470"/>
      <c r="B9" s="470"/>
      <c r="C9" s="470"/>
      <c r="D9" s="470"/>
      <c r="E9" s="470"/>
      <c r="F9" s="470"/>
      <c r="G9" s="470"/>
      <c r="H9" s="470"/>
      <c r="I9" s="470"/>
      <c r="J9" s="470"/>
      <c r="K9" s="470"/>
      <c r="L9" s="470"/>
      <c r="M9" s="470"/>
      <c r="N9" s="470"/>
      <c r="O9" s="470"/>
      <c r="P9" s="470"/>
      <c r="Q9" s="470"/>
      <c r="R9" s="470"/>
      <c r="S9" s="470"/>
      <c r="T9" s="470"/>
      <c r="U9" s="470"/>
      <c r="V9" s="470"/>
      <c r="W9" s="470"/>
      <c r="X9" s="470"/>
      <c r="Y9" s="470"/>
      <c r="Z9" s="470"/>
      <c r="AA9" s="47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1:64" s="6" customFormat="1" ht="19.2" x14ac:dyDescent="0.2">
      <c r="A10" s="470"/>
      <c r="B10" s="470"/>
      <c r="C10" s="47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9"/>
      <c r="BD10" s="422"/>
      <c r="BE10" s="18" t="s">
        <v>22</v>
      </c>
      <c r="BF10" s="12"/>
      <c r="BJ10" s="7"/>
      <c r="BK10" s="7"/>
      <c r="BL10" s="7"/>
    </row>
    <row r="11" spans="1: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1: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10"/>
      <c r="AP12" s="510"/>
      <c r="AQ12" s="510"/>
      <c r="AR12" s="157"/>
      <c r="AS12" s="155"/>
      <c r="AT12" s="155"/>
      <c r="AU12" s="48"/>
      <c r="AV12" s="39"/>
      <c r="AW12" s="39"/>
      <c r="AX12" s="49"/>
      <c r="AY12" s="49"/>
      <c r="AZ12" s="39"/>
      <c r="BA12" s="39"/>
      <c r="BB12" s="421">
        <v>1</v>
      </c>
      <c r="BC12" s="509"/>
      <c r="BD12" s="422"/>
      <c r="BE12" s="50" t="s">
        <v>23</v>
      </c>
      <c r="BF12" s="12"/>
      <c r="BJ12" s="7"/>
      <c r="BK12" s="7"/>
      <c r="BL12" s="7"/>
    </row>
    <row r="13" spans="1: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1: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71"/>
      <c r="AV14" s="472"/>
      <c r="AW14" s="473"/>
      <c r="AX14" s="38" t="s">
        <v>2</v>
      </c>
      <c r="AY14" s="471"/>
      <c r="AZ14" s="472"/>
      <c r="BA14" s="473"/>
      <c r="BB14" s="37" t="s">
        <v>24</v>
      </c>
      <c r="BC14" s="474">
        <f>(AY14-AU14)*24</f>
        <v>0</v>
      </c>
      <c r="BD14" s="475"/>
      <c r="BE14" s="36" t="s">
        <v>25</v>
      </c>
      <c r="BF14" s="38"/>
      <c r="BJ14" s="7"/>
      <c r="BK14" s="7"/>
      <c r="BL14" s="7"/>
    </row>
    <row r="15" spans="1: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1: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423" t="s">
        <v>98</v>
      </c>
      <c r="C17" s="426" t="s">
        <v>175</v>
      </c>
      <c r="D17" s="427"/>
      <c r="E17" s="428"/>
      <c r="F17" s="98"/>
      <c r="G17" s="435" t="s">
        <v>176</v>
      </c>
      <c r="H17" s="438" t="s">
        <v>177</v>
      </c>
      <c r="I17" s="427"/>
      <c r="J17" s="427"/>
      <c r="K17" s="428"/>
      <c r="L17" s="438" t="s">
        <v>178</v>
      </c>
      <c r="M17" s="427"/>
      <c r="N17" s="427"/>
      <c r="O17" s="441"/>
      <c r="P17" s="444"/>
      <c r="Q17" s="445"/>
      <c r="R17" s="446"/>
      <c r="S17" s="487" t="s">
        <v>179</v>
      </c>
      <c r="T17" s="488"/>
      <c r="U17" s="488"/>
      <c r="V17" s="488"/>
      <c r="W17" s="488"/>
      <c r="X17" s="488"/>
      <c r="Y17" s="488"/>
      <c r="Z17" s="488"/>
      <c r="AA17" s="488"/>
      <c r="AB17" s="488"/>
      <c r="AC17" s="488"/>
      <c r="AD17" s="488"/>
      <c r="AE17" s="488"/>
      <c r="AF17" s="488"/>
      <c r="AG17" s="488"/>
      <c r="AH17" s="488"/>
      <c r="AI17" s="488"/>
      <c r="AJ17" s="488"/>
      <c r="AK17" s="488"/>
      <c r="AL17" s="488"/>
      <c r="AM17" s="488"/>
      <c r="AN17" s="488"/>
      <c r="AO17" s="488"/>
      <c r="AP17" s="488"/>
      <c r="AQ17" s="488"/>
      <c r="AR17" s="488"/>
      <c r="AS17" s="488"/>
      <c r="AT17" s="488"/>
      <c r="AU17" s="488"/>
      <c r="AV17" s="488"/>
      <c r="AW17" s="489"/>
      <c r="AX17" s="490" t="str">
        <f>IF(BB3="４週","(11) 1～4週目の勤務時間数合計","(11) 1か月の勤務時間数   合計")</f>
        <v>(11) 1～4週目の勤務時間数合計</v>
      </c>
      <c r="AY17" s="491"/>
      <c r="AZ17" s="496" t="s">
        <v>180</v>
      </c>
      <c r="BA17" s="497"/>
      <c r="BB17" s="478" t="s">
        <v>181</v>
      </c>
      <c r="BC17" s="479"/>
      <c r="BD17" s="479"/>
      <c r="BE17" s="479"/>
      <c r="BF17" s="480"/>
    </row>
    <row r="18" spans="2:58" ht="20.25" customHeight="1" x14ac:dyDescent="0.45">
      <c r="B18" s="424"/>
      <c r="C18" s="429"/>
      <c r="D18" s="430"/>
      <c r="E18" s="431"/>
      <c r="F18" s="99"/>
      <c r="G18" s="436"/>
      <c r="H18" s="439"/>
      <c r="I18" s="430"/>
      <c r="J18" s="430"/>
      <c r="K18" s="431"/>
      <c r="L18" s="439"/>
      <c r="M18" s="430"/>
      <c r="N18" s="430"/>
      <c r="O18" s="442"/>
      <c r="P18" s="447"/>
      <c r="Q18" s="448"/>
      <c r="R18" s="449"/>
      <c r="S18" s="481" t="s">
        <v>16</v>
      </c>
      <c r="T18" s="482"/>
      <c r="U18" s="482"/>
      <c r="V18" s="482"/>
      <c r="W18" s="482"/>
      <c r="X18" s="482"/>
      <c r="Y18" s="483"/>
      <c r="Z18" s="481" t="s">
        <v>17</v>
      </c>
      <c r="AA18" s="482"/>
      <c r="AB18" s="482"/>
      <c r="AC18" s="482"/>
      <c r="AD18" s="482"/>
      <c r="AE18" s="482"/>
      <c r="AF18" s="483"/>
      <c r="AG18" s="481" t="s">
        <v>18</v>
      </c>
      <c r="AH18" s="482"/>
      <c r="AI18" s="482"/>
      <c r="AJ18" s="482"/>
      <c r="AK18" s="482"/>
      <c r="AL18" s="482"/>
      <c r="AM18" s="483"/>
      <c r="AN18" s="481" t="s">
        <v>19</v>
      </c>
      <c r="AO18" s="482"/>
      <c r="AP18" s="482"/>
      <c r="AQ18" s="482"/>
      <c r="AR18" s="482"/>
      <c r="AS18" s="482"/>
      <c r="AT18" s="483"/>
      <c r="AU18" s="484" t="s">
        <v>20</v>
      </c>
      <c r="AV18" s="485"/>
      <c r="AW18" s="486"/>
      <c r="AX18" s="492"/>
      <c r="AY18" s="493"/>
      <c r="AZ18" s="498"/>
      <c r="BA18" s="499"/>
      <c r="BB18" s="366"/>
      <c r="BC18" s="367"/>
      <c r="BD18" s="367"/>
      <c r="BE18" s="367"/>
      <c r="BF18" s="368"/>
    </row>
    <row r="19" spans="2:58" ht="20.25" customHeight="1" x14ac:dyDescent="0.45">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2"/>
      <c r="AY19" s="493"/>
      <c r="AZ19" s="498"/>
      <c r="BA19" s="499"/>
      <c r="BB19" s="366"/>
      <c r="BC19" s="367"/>
      <c r="BD19" s="367"/>
      <c r="BE19" s="367"/>
      <c r="BF19" s="368"/>
    </row>
    <row r="20" spans="2:58" ht="20.25" hidden="1" customHeight="1" x14ac:dyDescent="0.45">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2"/>
      <c r="AY20" s="493"/>
      <c r="AZ20" s="498"/>
      <c r="BA20" s="499"/>
      <c r="BB20" s="366"/>
      <c r="BC20" s="367"/>
      <c r="BD20" s="367"/>
      <c r="BE20" s="367"/>
      <c r="BF20" s="368"/>
    </row>
    <row r="21" spans="2:58" ht="22.5" customHeight="1" thickBot="1" x14ac:dyDescent="0.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4"/>
      <c r="AY21" s="495"/>
      <c r="AZ21" s="500"/>
      <c r="BA21" s="501"/>
      <c r="BB21" s="369"/>
      <c r="BC21" s="370"/>
      <c r="BD21" s="370"/>
      <c r="BE21" s="370"/>
      <c r="BF21" s="371"/>
    </row>
    <row r="22" spans="2:58" ht="20.25" customHeight="1" x14ac:dyDescent="0.45">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5">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5">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5">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5">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5">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5">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5">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5">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5">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5">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5">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5">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5">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5">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5">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5">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5">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5">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5">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5">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5">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5">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5">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5">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5">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5">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5">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5">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5">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5">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5">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5">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5">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5">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5">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5">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5">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5">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5">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5">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5">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5">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5">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5">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5">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5">
      <c r="C72" s="24"/>
      <c r="D72" s="24"/>
      <c r="E72" s="24"/>
      <c r="F72" s="24"/>
      <c r="G72" s="34"/>
      <c r="H72" s="35"/>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4">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4:AA10"/>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P17" sqref="P17:R21"/>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1:64" s="12" customFormat="1" ht="20.25" customHeight="1" x14ac:dyDescent="0.45">
      <c r="C1" s="11" t="s">
        <v>213</v>
      </c>
      <c r="D1" s="11"/>
      <c r="E1" s="11"/>
      <c r="F1" s="11"/>
      <c r="G1" s="11"/>
      <c r="H1" s="5" t="s">
        <v>0</v>
      </c>
      <c r="J1" s="5"/>
      <c r="L1" s="11"/>
      <c r="M1" s="11"/>
      <c r="N1" s="11"/>
      <c r="O1" s="11"/>
      <c r="P1" s="11"/>
      <c r="Q1" s="11"/>
      <c r="R1" s="11"/>
      <c r="AM1" s="8"/>
      <c r="AN1" s="7"/>
      <c r="AO1" s="7" t="s">
        <v>68</v>
      </c>
      <c r="AP1" s="476" t="s">
        <v>206</v>
      </c>
      <c r="AQ1" s="477"/>
      <c r="AR1" s="477"/>
      <c r="AS1" s="477"/>
      <c r="AT1" s="477"/>
      <c r="AU1" s="477"/>
      <c r="AV1" s="477"/>
      <c r="AW1" s="477"/>
      <c r="AX1" s="477"/>
      <c r="AY1" s="477"/>
      <c r="AZ1" s="477"/>
      <c r="BA1" s="477"/>
      <c r="BB1" s="477"/>
      <c r="BC1" s="477"/>
      <c r="BD1" s="477"/>
      <c r="BE1" s="477"/>
      <c r="BF1" s="7" t="s">
        <v>21</v>
      </c>
    </row>
    <row r="2" spans="1:64" s="12" customFormat="1" ht="20.25" customHeight="1" x14ac:dyDescent="0.45">
      <c r="C2" s="11"/>
      <c r="D2" s="11"/>
      <c r="E2" s="11"/>
      <c r="F2" s="11"/>
      <c r="G2" s="11"/>
      <c r="J2" s="5"/>
      <c r="L2" s="11"/>
      <c r="M2" s="11"/>
      <c r="N2" s="11"/>
      <c r="O2" s="11"/>
      <c r="P2" s="11"/>
      <c r="Q2" s="11"/>
      <c r="R2" s="11"/>
      <c r="Y2" s="101" t="s">
        <v>64</v>
      </c>
      <c r="Z2" s="502">
        <v>6</v>
      </c>
      <c r="AA2" s="502"/>
      <c r="AB2" s="101" t="s">
        <v>65</v>
      </c>
      <c r="AC2" s="503">
        <f>IF(Z2=0,"",YEAR(DATE(2018+Z2,1,1)))</f>
        <v>2024</v>
      </c>
      <c r="AD2" s="503"/>
      <c r="AE2" s="102" t="s">
        <v>66</v>
      </c>
      <c r="AF2" s="102" t="s">
        <v>1</v>
      </c>
      <c r="AG2" s="502">
        <v>4</v>
      </c>
      <c r="AH2" s="502"/>
      <c r="AI2" s="102" t="s">
        <v>53</v>
      </c>
      <c r="AM2" s="8"/>
      <c r="AN2" s="7"/>
      <c r="AO2" s="7" t="s">
        <v>67</v>
      </c>
      <c r="AP2" s="502"/>
      <c r="AQ2" s="502"/>
      <c r="AR2" s="502"/>
      <c r="AS2" s="502"/>
      <c r="AT2" s="502"/>
      <c r="AU2" s="502"/>
      <c r="AV2" s="502"/>
      <c r="AW2" s="502"/>
      <c r="AX2" s="502"/>
      <c r="AY2" s="502"/>
      <c r="AZ2" s="502"/>
      <c r="BA2" s="502"/>
      <c r="BB2" s="502"/>
      <c r="BC2" s="502"/>
      <c r="BD2" s="502"/>
      <c r="BE2" s="502"/>
      <c r="BF2" s="7" t="s">
        <v>21</v>
      </c>
    </row>
    <row r="3" spans="1: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4" t="s">
        <v>151</v>
      </c>
      <c r="BC3" s="505"/>
      <c r="BD3" s="505"/>
      <c r="BE3" s="506"/>
      <c r="BF3" s="7"/>
    </row>
    <row r="4" spans="1:64" s="6" customFormat="1" ht="19.2" x14ac:dyDescent="0.45">
      <c r="A4" s="469" t="s">
        <v>215</v>
      </c>
      <c r="B4" s="470"/>
      <c r="C4" s="470"/>
      <c r="D4" s="470"/>
      <c r="E4" s="470"/>
      <c r="F4" s="470"/>
      <c r="G4" s="470"/>
      <c r="H4" s="470"/>
      <c r="I4" s="470"/>
      <c r="J4" s="470"/>
      <c r="K4" s="470"/>
      <c r="L4" s="470"/>
      <c r="M4" s="470"/>
      <c r="N4" s="470"/>
      <c r="O4" s="470"/>
      <c r="P4" s="470"/>
      <c r="Q4" s="470"/>
      <c r="R4" s="470"/>
      <c r="S4" s="470"/>
      <c r="T4" s="470"/>
      <c r="U4" s="470"/>
      <c r="V4" s="470"/>
      <c r="W4" s="470"/>
      <c r="X4" s="470"/>
      <c r="Y4" s="470"/>
      <c r="Z4" s="470"/>
      <c r="AA4" s="470"/>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4" t="s">
        <v>153</v>
      </c>
      <c r="BC4" s="505"/>
      <c r="BD4" s="505"/>
      <c r="BE4" s="506"/>
      <c r="BF4" s="47"/>
    </row>
    <row r="5" spans="1:64" s="6" customFormat="1" ht="6.75" customHeight="1" x14ac:dyDescent="0.45">
      <c r="A5" s="470"/>
      <c r="B5" s="470"/>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1:64" s="6" customFormat="1" ht="20.25" customHeight="1" x14ac:dyDescent="0.45">
      <c r="A6" s="470"/>
      <c r="B6" s="470"/>
      <c r="C6" s="470"/>
      <c r="D6" s="470"/>
      <c r="E6" s="470"/>
      <c r="F6" s="470"/>
      <c r="G6" s="470"/>
      <c r="H6" s="470"/>
      <c r="I6" s="470"/>
      <c r="J6" s="470"/>
      <c r="K6" s="470"/>
      <c r="L6" s="470"/>
      <c r="M6" s="470"/>
      <c r="N6" s="470"/>
      <c r="O6" s="470"/>
      <c r="P6" s="470"/>
      <c r="Q6" s="470"/>
      <c r="R6" s="470"/>
      <c r="S6" s="470"/>
      <c r="T6" s="470"/>
      <c r="U6" s="470"/>
      <c r="V6" s="470"/>
      <c r="W6" s="470"/>
      <c r="X6" s="470"/>
      <c r="Y6" s="470"/>
      <c r="Z6" s="470"/>
      <c r="AA6" s="470"/>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1:64" s="6" customFormat="1" ht="6.75" customHeight="1" x14ac:dyDescent="0.45">
      <c r="A7" s="470"/>
      <c r="B7" s="470"/>
      <c r="C7" s="470"/>
      <c r="D7" s="470"/>
      <c r="E7" s="470"/>
      <c r="F7" s="470"/>
      <c r="G7" s="470"/>
      <c r="H7" s="470"/>
      <c r="I7" s="470"/>
      <c r="J7" s="470"/>
      <c r="K7" s="470"/>
      <c r="L7" s="470"/>
      <c r="M7" s="470"/>
      <c r="N7" s="470"/>
      <c r="O7" s="470"/>
      <c r="P7" s="470"/>
      <c r="Q7" s="470"/>
      <c r="R7" s="470"/>
      <c r="S7" s="470"/>
      <c r="T7" s="470"/>
      <c r="U7" s="470"/>
      <c r="V7" s="470"/>
      <c r="W7" s="470"/>
      <c r="X7" s="470"/>
      <c r="Y7" s="470"/>
      <c r="Z7" s="470"/>
      <c r="AA7" s="470"/>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1:64" s="6" customFormat="1" ht="20.25" customHeight="1" x14ac:dyDescent="0.45">
      <c r="A8" s="470"/>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7">
        <f>DAY(EOMONTH(DATE(AC2,AG2,1),0))</f>
        <v>30</v>
      </c>
      <c r="BC8" s="508"/>
      <c r="BD8" s="12" t="s">
        <v>54</v>
      </c>
      <c r="BE8" s="12"/>
      <c r="BF8" s="12"/>
      <c r="BJ8" s="7"/>
      <c r="BK8" s="7"/>
      <c r="BL8" s="7"/>
    </row>
    <row r="9" spans="1:64" s="6" customFormat="1" ht="6" customHeight="1" x14ac:dyDescent="0.45">
      <c r="A9" s="470"/>
      <c r="B9" s="470"/>
      <c r="C9" s="470"/>
      <c r="D9" s="470"/>
      <c r="E9" s="470"/>
      <c r="F9" s="470"/>
      <c r="G9" s="470"/>
      <c r="H9" s="470"/>
      <c r="I9" s="470"/>
      <c r="J9" s="470"/>
      <c r="K9" s="470"/>
      <c r="L9" s="470"/>
      <c r="M9" s="470"/>
      <c r="N9" s="470"/>
      <c r="O9" s="470"/>
      <c r="P9" s="470"/>
      <c r="Q9" s="470"/>
      <c r="R9" s="470"/>
      <c r="S9" s="470"/>
      <c r="T9" s="470"/>
      <c r="U9" s="470"/>
      <c r="V9" s="470"/>
      <c r="W9" s="470"/>
      <c r="X9" s="470"/>
      <c r="Y9" s="470"/>
      <c r="Z9" s="470"/>
      <c r="AA9" s="47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1:64" s="6" customFormat="1" ht="19.2" x14ac:dyDescent="0.2">
      <c r="A10" s="470"/>
      <c r="B10" s="470"/>
      <c r="C10" s="47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9"/>
      <c r="BD10" s="422"/>
      <c r="BE10" s="18" t="s">
        <v>22</v>
      </c>
      <c r="BF10" s="12"/>
      <c r="BJ10" s="7"/>
      <c r="BK10" s="7"/>
      <c r="BL10" s="7"/>
    </row>
    <row r="11" spans="1: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1: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10"/>
      <c r="AP12" s="510"/>
      <c r="AQ12" s="510"/>
      <c r="AR12" s="157"/>
      <c r="AS12" s="155"/>
      <c r="AT12" s="155"/>
      <c r="AU12" s="48"/>
      <c r="AV12" s="39"/>
      <c r="AW12" s="39"/>
      <c r="AX12" s="49"/>
      <c r="AY12" s="49"/>
      <c r="AZ12" s="39"/>
      <c r="BA12" s="39"/>
      <c r="BB12" s="421">
        <v>1</v>
      </c>
      <c r="BC12" s="509"/>
      <c r="BD12" s="422"/>
      <c r="BE12" s="50" t="s">
        <v>23</v>
      </c>
      <c r="BF12" s="12"/>
      <c r="BJ12" s="7"/>
      <c r="BK12" s="7"/>
      <c r="BL12" s="7"/>
    </row>
    <row r="13" spans="1: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1: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71"/>
      <c r="AV14" s="472"/>
      <c r="AW14" s="473"/>
      <c r="AX14" s="38" t="s">
        <v>2</v>
      </c>
      <c r="AY14" s="471"/>
      <c r="AZ14" s="472"/>
      <c r="BA14" s="473"/>
      <c r="BB14" s="37" t="s">
        <v>24</v>
      </c>
      <c r="BC14" s="474">
        <f>(AY14-AU14)*24</f>
        <v>0</v>
      </c>
      <c r="BD14" s="475"/>
      <c r="BE14" s="36" t="s">
        <v>25</v>
      </c>
      <c r="BF14" s="38"/>
      <c r="BJ14" s="7"/>
      <c r="BK14" s="7"/>
      <c r="BL14" s="7"/>
    </row>
    <row r="15" spans="1: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1: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423" t="s">
        <v>98</v>
      </c>
      <c r="C17" s="426" t="s">
        <v>175</v>
      </c>
      <c r="D17" s="427"/>
      <c r="E17" s="428"/>
      <c r="F17" s="117"/>
      <c r="G17" s="435" t="s">
        <v>176</v>
      </c>
      <c r="H17" s="438" t="s">
        <v>177</v>
      </c>
      <c r="I17" s="427"/>
      <c r="J17" s="427"/>
      <c r="K17" s="428"/>
      <c r="L17" s="438" t="s">
        <v>178</v>
      </c>
      <c r="M17" s="427"/>
      <c r="N17" s="427"/>
      <c r="O17" s="441"/>
      <c r="P17" s="444"/>
      <c r="Q17" s="445"/>
      <c r="R17" s="446"/>
      <c r="S17" s="487" t="s">
        <v>179</v>
      </c>
      <c r="T17" s="488"/>
      <c r="U17" s="488"/>
      <c r="V17" s="488"/>
      <c r="W17" s="488"/>
      <c r="X17" s="488"/>
      <c r="Y17" s="488"/>
      <c r="Z17" s="488"/>
      <c r="AA17" s="488"/>
      <c r="AB17" s="488"/>
      <c r="AC17" s="488"/>
      <c r="AD17" s="488"/>
      <c r="AE17" s="488"/>
      <c r="AF17" s="488"/>
      <c r="AG17" s="488"/>
      <c r="AH17" s="488"/>
      <c r="AI17" s="488"/>
      <c r="AJ17" s="488"/>
      <c r="AK17" s="488"/>
      <c r="AL17" s="488"/>
      <c r="AM17" s="488"/>
      <c r="AN17" s="488"/>
      <c r="AO17" s="488"/>
      <c r="AP17" s="488"/>
      <c r="AQ17" s="488"/>
      <c r="AR17" s="488"/>
      <c r="AS17" s="488"/>
      <c r="AT17" s="488"/>
      <c r="AU17" s="488"/>
      <c r="AV17" s="488"/>
      <c r="AW17" s="489"/>
      <c r="AX17" s="490" t="str">
        <f>IF(BB3="４週","(11) 1～4週目の勤務時間数合計","(11) 1か月の勤務時間数   合計")</f>
        <v>(11) 1～4週目の勤務時間数合計</v>
      </c>
      <c r="AY17" s="491"/>
      <c r="AZ17" s="496" t="s">
        <v>180</v>
      </c>
      <c r="BA17" s="497"/>
      <c r="BB17" s="478" t="s">
        <v>181</v>
      </c>
      <c r="BC17" s="479"/>
      <c r="BD17" s="479"/>
      <c r="BE17" s="479"/>
      <c r="BF17" s="480"/>
    </row>
    <row r="18" spans="2:58" ht="20.25" customHeight="1" x14ac:dyDescent="0.45">
      <c r="B18" s="424"/>
      <c r="C18" s="429"/>
      <c r="D18" s="430"/>
      <c r="E18" s="431"/>
      <c r="F18" s="118"/>
      <c r="G18" s="436"/>
      <c r="H18" s="439"/>
      <c r="I18" s="430"/>
      <c r="J18" s="430"/>
      <c r="K18" s="431"/>
      <c r="L18" s="439"/>
      <c r="M18" s="430"/>
      <c r="N18" s="430"/>
      <c r="O18" s="442"/>
      <c r="P18" s="447"/>
      <c r="Q18" s="448"/>
      <c r="R18" s="449"/>
      <c r="S18" s="481" t="s">
        <v>16</v>
      </c>
      <c r="T18" s="482"/>
      <c r="U18" s="482"/>
      <c r="V18" s="482"/>
      <c r="W18" s="482"/>
      <c r="X18" s="482"/>
      <c r="Y18" s="483"/>
      <c r="Z18" s="481" t="s">
        <v>17</v>
      </c>
      <c r="AA18" s="482"/>
      <c r="AB18" s="482"/>
      <c r="AC18" s="482"/>
      <c r="AD18" s="482"/>
      <c r="AE18" s="482"/>
      <c r="AF18" s="483"/>
      <c r="AG18" s="481" t="s">
        <v>18</v>
      </c>
      <c r="AH18" s="482"/>
      <c r="AI18" s="482"/>
      <c r="AJ18" s="482"/>
      <c r="AK18" s="482"/>
      <c r="AL18" s="482"/>
      <c r="AM18" s="483"/>
      <c r="AN18" s="481" t="s">
        <v>19</v>
      </c>
      <c r="AO18" s="482"/>
      <c r="AP18" s="482"/>
      <c r="AQ18" s="482"/>
      <c r="AR18" s="482"/>
      <c r="AS18" s="482"/>
      <c r="AT18" s="483"/>
      <c r="AU18" s="484" t="s">
        <v>20</v>
      </c>
      <c r="AV18" s="485"/>
      <c r="AW18" s="486"/>
      <c r="AX18" s="492"/>
      <c r="AY18" s="493"/>
      <c r="AZ18" s="498"/>
      <c r="BA18" s="499"/>
      <c r="BB18" s="366"/>
      <c r="BC18" s="367"/>
      <c r="BD18" s="367"/>
      <c r="BE18" s="367"/>
      <c r="BF18" s="368"/>
    </row>
    <row r="19" spans="2:58" ht="20.25" customHeight="1" x14ac:dyDescent="0.45">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2"/>
      <c r="AY19" s="493"/>
      <c r="AZ19" s="498"/>
      <c r="BA19" s="499"/>
      <c r="BB19" s="366"/>
      <c r="BC19" s="367"/>
      <c r="BD19" s="367"/>
      <c r="BE19" s="367"/>
      <c r="BF19" s="368"/>
    </row>
    <row r="20" spans="2:58" ht="20.25" hidden="1" customHeight="1" x14ac:dyDescent="0.45">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2"/>
      <c r="AY20" s="493"/>
      <c r="AZ20" s="498"/>
      <c r="BA20" s="499"/>
      <c r="BB20" s="366"/>
      <c r="BC20" s="367"/>
      <c r="BD20" s="367"/>
      <c r="BE20" s="367"/>
      <c r="BF20" s="368"/>
    </row>
    <row r="21" spans="2:58" ht="22.5" customHeight="1" thickBot="1" x14ac:dyDescent="0.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4"/>
      <c r="AY21" s="495"/>
      <c r="AZ21" s="500"/>
      <c r="BA21" s="501"/>
      <c r="BB21" s="369"/>
      <c r="BC21" s="370"/>
      <c r="BD21" s="370"/>
      <c r="BE21" s="370"/>
      <c r="BF21" s="371"/>
    </row>
    <row r="22" spans="2:58" ht="20.25" customHeight="1" x14ac:dyDescent="0.45">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7"/>
      <c r="AY22" s="528"/>
      <c r="AZ22" s="529"/>
      <c r="BA22" s="530"/>
      <c r="BB22" s="409"/>
      <c r="BC22" s="410"/>
      <c r="BD22" s="410"/>
      <c r="BE22" s="410"/>
      <c r="BF22" s="411"/>
    </row>
    <row r="23" spans="2:58" ht="20.25" customHeight="1" x14ac:dyDescent="0.45">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5">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5">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1"/>
      <c r="AY25" s="512"/>
      <c r="AZ25" s="513"/>
      <c r="BA25" s="514"/>
      <c r="BB25" s="378"/>
      <c r="BC25" s="379"/>
      <c r="BD25" s="379"/>
      <c r="BE25" s="379"/>
      <c r="BF25" s="380"/>
    </row>
    <row r="26" spans="2:58" ht="20.25" customHeight="1" x14ac:dyDescent="0.45">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5">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5">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1"/>
      <c r="AY28" s="512"/>
      <c r="AZ28" s="513"/>
      <c r="BA28" s="514"/>
      <c r="BB28" s="378"/>
      <c r="BC28" s="379"/>
      <c r="BD28" s="379"/>
      <c r="BE28" s="379"/>
      <c r="BF28" s="380"/>
    </row>
    <row r="29" spans="2:58" ht="20.25" customHeight="1" x14ac:dyDescent="0.45">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5">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5">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1"/>
      <c r="AY31" s="512"/>
      <c r="AZ31" s="513"/>
      <c r="BA31" s="514"/>
      <c r="BB31" s="378"/>
      <c r="BC31" s="379"/>
      <c r="BD31" s="379"/>
      <c r="BE31" s="379"/>
      <c r="BF31" s="380"/>
    </row>
    <row r="32" spans="2:58" ht="20.25" customHeight="1" x14ac:dyDescent="0.45">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5">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5">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1"/>
      <c r="AY34" s="512"/>
      <c r="AZ34" s="513"/>
      <c r="BA34" s="514"/>
      <c r="BB34" s="378"/>
      <c r="BC34" s="379"/>
      <c r="BD34" s="379"/>
      <c r="BE34" s="379"/>
      <c r="BF34" s="380"/>
    </row>
    <row r="35" spans="2:58" ht="20.25" customHeight="1" x14ac:dyDescent="0.45">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5">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5">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1"/>
      <c r="AY37" s="512"/>
      <c r="AZ37" s="513"/>
      <c r="BA37" s="514"/>
      <c r="BB37" s="378"/>
      <c r="BC37" s="379"/>
      <c r="BD37" s="379"/>
      <c r="BE37" s="379"/>
      <c r="BF37" s="380"/>
    </row>
    <row r="38" spans="2:58" ht="20.25" customHeight="1" x14ac:dyDescent="0.45">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5">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5">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1"/>
      <c r="AY40" s="512"/>
      <c r="AZ40" s="513"/>
      <c r="BA40" s="514"/>
      <c r="BB40" s="378"/>
      <c r="BC40" s="379"/>
      <c r="BD40" s="379"/>
      <c r="BE40" s="379"/>
      <c r="BF40" s="380"/>
    </row>
    <row r="41" spans="2:58" ht="20.25" customHeight="1" x14ac:dyDescent="0.45">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5">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5">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1"/>
      <c r="AY43" s="512"/>
      <c r="AZ43" s="513"/>
      <c r="BA43" s="514"/>
      <c r="BB43" s="378"/>
      <c r="BC43" s="379"/>
      <c r="BD43" s="379"/>
      <c r="BE43" s="379"/>
      <c r="BF43" s="380"/>
    </row>
    <row r="44" spans="2:58" ht="20.25" customHeight="1" x14ac:dyDescent="0.45">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5">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5">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1"/>
      <c r="AY46" s="512"/>
      <c r="AZ46" s="513"/>
      <c r="BA46" s="514"/>
      <c r="BB46" s="378"/>
      <c r="BC46" s="379"/>
      <c r="BD46" s="379"/>
      <c r="BE46" s="379"/>
      <c r="BF46" s="380"/>
    </row>
    <row r="47" spans="2:58" ht="20.25" customHeight="1" x14ac:dyDescent="0.45">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5">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5">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1"/>
      <c r="AY49" s="512"/>
      <c r="AZ49" s="513"/>
      <c r="BA49" s="514"/>
      <c r="BB49" s="378"/>
      <c r="BC49" s="379"/>
      <c r="BD49" s="379"/>
      <c r="BE49" s="379"/>
      <c r="BF49" s="380"/>
    </row>
    <row r="50" spans="2:58" ht="20.25" customHeight="1" x14ac:dyDescent="0.45">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5">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5">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1"/>
      <c r="AY52" s="512"/>
      <c r="AZ52" s="513"/>
      <c r="BA52" s="514"/>
      <c r="BB52" s="378"/>
      <c r="BC52" s="379"/>
      <c r="BD52" s="379"/>
      <c r="BE52" s="379"/>
      <c r="BF52" s="380"/>
    </row>
    <row r="53" spans="2:58" ht="20.25" customHeight="1" x14ac:dyDescent="0.45">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5">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5">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1"/>
      <c r="AY55" s="512"/>
      <c r="AZ55" s="513"/>
      <c r="BA55" s="514"/>
      <c r="BB55" s="345"/>
      <c r="BC55" s="304"/>
      <c r="BD55" s="304"/>
      <c r="BE55" s="304"/>
      <c r="BF55" s="305"/>
    </row>
    <row r="56" spans="2:58" ht="20.25" customHeight="1" x14ac:dyDescent="0.45">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5">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5">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1"/>
      <c r="AY58" s="512"/>
      <c r="AZ58" s="513"/>
      <c r="BA58" s="514"/>
      <c r="BB58" s="345"/>
      <c r="BC58" s="304"/>
      <c r="BD58" s="304"/>
      <c r="BE58" s="304"/>
      <c r="BF58" s="305"/>
    </row>
    <row r="59" spans="2:58" ht="20.25" customHeight="1" x14ac:dyDescent="0.45">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5">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5">
      <c r="B61" s="519">
        <f>B58+1</f>
        <v>14</v>
      </c>
      <c r="C61" s="395"/>
      <c r="D61" s="396"/>
      <c r="E61" s="397"/>
      <c r="F61" s="122"/>
      <c r="G61" s="520"/>
      <c r="H61" s="521"/>
      <c r="I61" s="522"/>
      <c r="J61" s="522"/>
      <c r="K61" s="523"/>
      <c r="L61" s="306"/>
      <c r="M61" s="307"/>
      <c r="N61" s="307"/>
      <c r="O61" s="308"/>
      <c r="P61" s="524" t="s">
        <v>49</v>
      </c>
      <c r="Q61" s="525"/>
      <c r="R61" s="526"/>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5"/>
      <c r="AY61" s="516"/>
      <c r="AZ61" s="517"/>
      <c r="BA61" s="518"/>
      <c r="BB61" s="346"/>
      <c r="BC61" s="307"/>
      <c r="BD61" s="307"/>
      <c r="BE61" s="307"/>
      <c r="BF61" s="308"/>
    </row>
    <row r="62" spans="2:58" ht="20.25" customHeight="1" x14ac:dyDescent="0.45">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5">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5">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1"/>
      <c r="AY64" s="512"/>
      <c r="AZ64" s="513"/>
      <c r="BA64" s="514"/>
      <c r="BB64" s="345"/>
      <c r="BC64" s="304"/>
      <c r="BD64" s="304"/>
      <c r="BE64" s="304"/>
      <c r="BF64" s="305"/>
    </row>
    <row r="65" spans="2:58" ht="20.25" customHeight="1" x14ac:dyDescent="0.45">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5">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5">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1"/>
      <c r="AY67" s="512"/>
      <c r="AZ67" s="513"/>
      <c r="BA67" s="514"/>
      <c r="BB67" s="345"/>
      <c r="BC67" s="304"/>
      <c r="BD67" s="304"/>
      <c r="BE67" s="304"/>
      <c r="BF67" s="305"/>
    </row>
    <row r="68" spans="2:58" ht="20.25" customHeight="1" x14ac:dyDescent="0.45">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5">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5">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1"/>
      <c r="AY70" s="512"/>
      <c r="AZ70" s="513"/>
      <c r="BA70" s="514"/>
      <c r="BB70" s="345"/>
      <c r="BC70" s="304"/>
      <c r="BD70" s="304"/>
      <c r="BE70" s="304"/>
      <c r="BF70" s="305"/>
    </row>
    <row r="71" spans="2:58" ht="20.25" customHeight="1" x14ac:dyDescent="0.45">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5">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5">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1"/>
      <c r="AY73" s="512"/>
      <c r="AZ73" s="513"/>
      <c r="BA73" s="514"/>
      <c r="BB73" s="345"/>
      <c r="BC73" s="304"/>
      <c r="BD73" s="304"/>
      <c r="BE73" s="304"/>
      <c r="BF73" s="305"/>
    </row>
    <row r="74" spans="2:58" ht="20.25" customHeight="1" x14ac:dyDescent="0.45">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5">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5">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1"/>
      <c r="AY76" s="512"/>
      <c r="AZ76" s="513"/>
      <c r="BA76" s="514"/>
      <c r="BB76" s="345"/>
      <c r="BC76" s="304"/>
      <c r="BD76" s="304"/>
      <c r="BE76" s="304"/>
      <c r="BF76" s="305"/>
    </row>
    <row r="77" spans="2:58" ht="20.25" customHeight="1" x14ac:dyDescent="0.45">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5">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5">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1"/>
      <c r="AY79" s="512"/>
      <c r="AZ79" s="513"/>
      <c r="BA79" s="514"/>
      <c r="BB79" s="345"/>
      <c r="BC79" s="304"/>
      <c r="BD79" s="304"/>
      <c r="BE79" s="304"/>
      <c r="BF79" s="305"/>
    </row>
    <row r="80" spans="2:58" ht="20.25" customHeight="1" x14ac:dyDescent="0.45">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5">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5">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1"/>
      <c r="AY82" s="512"/>
      <c r="AZ82" s="513"/>
      <c r="BA82" s="514"/>
      <c r="BB82" s="345"/>
      <c r="BC82" s="304"/>
      <c r="BD82" s="304"/>
      <c r="BE82" s="304"/>
      <c r="BF82" s="305"/>
    </row>
    <row r="83" spans="2:58" ht="20.25" customHeight="1" x14ac:dyDescent="0.45">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5">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5">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1"/>
      <c r="AY85" s="512"/>
      <c r="AZ85" s="513"/>
      <c r="BA85" s="514"/>
      <c r="BB85" s="345"/>
      <c r="BC85" s="304"/>
      <c r="BD85" s="304"/>
      <c r="BE85" s="304"/>
      <c r="BF85" s="305"/>
    </row>
    <row r="86" spans="2:58" ht="20.25" customHeight="1" x14ac:dyDescent="0.45">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5">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5">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1"/>
      <c r="AY88" s="512"/>
      <c r="AZ88" s="513"/>
      <c r="BA88" s="514"/>
      <c r="BB88" s="345"/>
      <c r="BC88" s="304"/>
      <c r="BD88" s="304"/>
      <c r="BE88" s="304"/>
      <c r="BF88" s="305"/>
    </row>
    <row r="89" spans="2:58" ht="20.25" customHeight="1" x14ac:dyDescent="0.45">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5">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5">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1"/>
      <c r="AY91" s="512"/>
      <c r="AZ91" s="513"/>
      <c r="BA91" s="514"/>
      <c r="BB91" s="345"/>
      <c r="BC91" s="304"/>
      <c r="BD91" s="304"/>
      <c r="BE91" s="304"/>
      <c r="BF91" s="305"/>
    </row>
    <row r="92" spans="2:58" ht="20.25" customHeight="1" x14ac:dyDescent="0.45">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5">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5">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1"/>
      <c r="AY94" s="512"/>
      <c r="AZ94" s="513"/>
      <c r="BA94" s="514"/>
      <c r="BB94" s="345"/>
      <c r="BC94" s="304"/>
      <c r="BD94" s="304"/>
      <c r="BE94" s="304"/>
      <c r="BF94" s="305"/>
    </row>
    <row r="95" spans="2:58" ht="20.25" customHeight="1" x14ac:dyDescent="0.45">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5">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5">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1"/>
      <c r="AY97" s="512"/>
      <c r="AZ97" s="513"/>
      <c r="BA97" s="514"/>
      <c r="BB97" s="345"/>
      <c r="BC97" s="304"/>
      <c r="BD97" s="304"/>
      <c r="BE97" s="304"/>
      <c r="BF97" s="305"/>
    </row>
    <row r="98" spans="2:58" ht="20.25" customHeight="1" x14ac:dyDescent="0.45">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5">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5">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1"/>
      <c r="AY100" s="512"/>
      <c r="AZ100" s="513"/>
      <c r="BA100" s="514"/>
      <c r="BB100" s="345"/>
      <c r="BC100" s="304"/>
      <c r="BD100" s="304"/>
      <c r="BE100" s="304"/>
      <c r="BF100" s="305"/>
    </row>
    <row r="101" spans="2:58" ht="20.25" customHeight="1" x14ac:dyDescent="0.45">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5">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5">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1"/>
      <c r="AY103" s="512"/>
      <c r="AZ103" s="513"/>
      <c r="BA103" s="514"/>
      <c r="BB103" s="345"/>
      <c r="BC103" s="304"/>
      <c r="BD103" s="304"/>
      <c r="BE103" s="304"/>
      <c r="BF103" s="305"/>
    </row>
    <row r="104" spans="2:58" ht="20.25" customHeight="1" x14ac:dyDescent="0.45">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5">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5">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1"/>
      <c r="AY106" s="512"/>
      <c r="AZ106" s="513"/>
      <c r="BA106" s="514"/>
      <c r="BB106" s="345"/>
      <c r="BC106" s="304"/>
      <c r="BD106" s="304"/>
      <c r="BE106" s="304"/>
      <c r="BF106" s="305"/>
    </row>
    <row r="107" spans="2:58" ht="20.25" customHeight="1" x14ac:dyDescent="0.45">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5">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5">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1"/>
      <c r="AY109" s="512"/>
      <c r="AZ109" s="513"/>
      <c r="BA109" s="514"/>
      <c r="BB109" s="345"/>
      <c r="BC109" s="304"/>
      <c r="BD109" s="304"/>
      <c r="BE109" s="304"/>
      <c r="BF109" s="305"/>
    </row>
    <row r="110" spans="2:58" ht="20.25" customHeight="1" x14ac:dyDescent="0.45">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5">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5">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1"/>
      <c r="AY112" s="512"/>
      <c r="AZ112" s="513"/>
      <c r="BA112" s="514"/>
      <c r="BB112" s="345"/>
      <c r="BC112" s="304"/>
      <c r="BD112" s="304"/>
      <c r="BE112" s="304"/>
      <c r="BF112" s="305"/>
    </row>
    <row r="113" spans="2:58" ht="20.25" customHeight="1" x14ac:dyDescent="0.45">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5">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5">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1"/>
      <c r="AY115" s="512"/>
      <c r="AZ115" s="513"/>
      <c r="BA115" s="514"/>
      <c r="BB115" s="345"/>
      <c r="BC115" s="304"/>
      <c r="BD115" s="304"/>
      <c r="BE115" s="304"/>
      <c r="BF115" s="305"/>
    </row>
    <row r="116" spans="2:58" ht="20.25" customHeight="1" x14ac:dyDescent="0.45">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5">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5">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1"/>
      <c r="AY118" s="512"/>
      <c r="AZ118" s="513"/>
      <c r="BA118" s="514"/>
      <c r="BB118" s="345"/>
      <c r="BC118" s="304"/>
      <c r="BD118" s="304"/>
      <c r="BE118" s="304"/>
      <c r="BF118" s="305"/>
    </row>
    <row r="119" spans="2:58" ht="20.25" customHeight="1" x14ac:dyDescent="0.45">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5">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5">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1"/>
      <c r="AY121" s="512"/>
      <c r="AZ121" s="513"/>
      <c r="BA121" s="514"/>
      <c r="BB121" s="345"/>
      <c r="BC121" s="304"/>
      <c r="BD121" s="304"/>
      <c r="BE121" s="304"/>
      <c r="BF121" s="305"/>
    </row>
    <row r="122" spans="2:58" ht="20.25" customHeight="1" x14ac:dyDescent="0.45">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5">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5">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1"/>
      <c r="AY124" s="512"/>
      <c r="AZ124" s="513"/>
      <c r="BA124" s="514"/>
      <c r="BB124" s="345"/>
      <c r="BC124" s="304"/>
      <c r="BD124" s="304"/>
      <c r="BE124" s="304"/>
      <c r="BF124" s="305"/>
    </row>
    <row r="125" spans="2:58" ht="20.25" customHeight="1" x14ac:dyDescent="0.45">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5">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5">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1"/>
      <c r="AY127" s="512"/>
      <c r="AZ127" s="513"/>
      <c r="BA127" s="514"/>
      <c r="BB127" s="345"/>
      <c r="BC127" s="304"/>
      <c r="BD127" s="304"/>
      <c r="BE127" s="304"/>
      <c r="BF127" s="305"/>
    </row>
    <row r="128" spans="2:58" ht="20.25" customHeight="1" x14ac:dyDescent="0.45">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5">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5">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1"/>
      <c r="AY130" s="512"/>
      <c r="AZ130" s="513"/>
      <c r="BA130" s="514"/>
      <c r="BB130" s="345"/>
      <c r="BC130" s="304"/>
      <c r="BD130" s="304"/>
      <c r="BE130" s="304"/>
      <c r="BF130" s="305"/>
    </row>
    <row r="131" spans="2:58" ht="20.25" customHeight="1" x14ac:dyDescent="0.45">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5">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5">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1"/>
      <c r="AY133" s="512"/>
      <c r="AZ133" s="513"/>
      <c r="BA133" s="514"/>
      <c r="BB133" s="345"/>
      <c r="BC133" s="304"/>
      <c r="BD133" s="304"/>
      <c r="BE133" s="304"/>
      <c r="BF133" s="305"/>
    </row>
    <row r="134" spans="2:58" ht="20.25" customHeight="1" x14ac:dyDescent="0.45">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5">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5">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1"/>
      <c r="AY136" s="512"/>
      <c r="AZ136" s="513"/>
      <c r="BA136" s="514"/>
      <c r="BB136" s="345"/>
      <c r="BC136" s="304"/>
      <c r="BD136" s="304"/>
      <c r="BE136" s="304"/>
      <c r="BF136" s="305"/>
    </row>
    <row r="137" spans="2:58" ht="20.25" customHeight="1" x14ac:dyDescent="0.45">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5">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5">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1"/>
      <c r="AY139" s="512"/>
      <c r="AZ139" s="513"/>
      <c r="BA139" s="514"/>
      <c r="BB139" s="345"/>
      <c r="BC139" s="304"/>
      <c r="BD139" s="304"/>
      <c r="BE139" s="304"/>
      <c r="BF139" s="305"/>
    </row>
    <row r="140" spans="2:58" ht="20.25" customHeight="1" x14ac:dyDescent="0.45">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5">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5">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1"/>
      <c r="AY142" s="512"/>
      <c r="AZ142" s="513"/>
      <c r="BA142" s="514"/>
      <c r="BB142" s="345"/>
      <c r="BC142" s="304"/>
      <c r="BD142" s="304"/>
      <c r="BE142" s="304"/>
      <c r="BF142" s="305"/>
    </row>
    <row r="143" spans="2:58" ht="20.25" customHeight="1" x14ac:dyDescent="0.45">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5">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5">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1"/>
      <c r="AY145" s="512"/>
      <c r="AZ145" s="513"/>
      <c r="BA145" s="514"/>
      <c r="BB145" s="345"/>
      <c r="BC145" s="304"/>
      <c r="BD145" s="304"/>
      <c r="BE145" s="304"/>
      <c r="BF145" s="305"/>
    </row>
    <row r="146" spans="2:58" ht="20.25" customHeight="1" x14ac:dyDescent="0.45">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5">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5">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1"/>
      <c r="AY148" s="512"/>
      <c r="AZ148" s="513"/>
      <c r="BA148" s="514"/>
      <c r="BB148" s="345"/>
      <c r="BC148" s="304"/>
      <c r="BD148" s="304"/>
      <c r="BE148" s="304"/>
      <c r="BF148" s="305"/>
    </row>
    <row r="149" spans="2:58" ht="20.25" customHeight="1" x14ac:dyDescent="0.45">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5">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5">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1"/>
      <c r="AY151" s="512"/>
      <c r="AZ151" s="513"/>
      <c r="BA151" s="514"/>
      <c r="BB151" s="345"/>
      <c r="BC151" s="304"/>
      <c r="BD151" s="304"/>
      <c r="BE151" s="304"/>
      <c r="BF151" s="305"/>
    </row>
    <row r="152" spans="2:58" ht="20.25" customHeight="1" x14ac:dyDescent="0.45">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5">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5">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1"/>
      <c r="AY154" s="512"/>
      <c r="AZ154" s="513"/>
      <c r="BA154" s="514"/>
      <c r="BB154" s="345"/>
      <c r="BC154" s="304"/>
      <c r="BD154" s="304"/>
      <c r="BE154" s="304"/>
      <c r="BF154" s="305"/>
    </row>
    <row r="155" spans="2:58" ht="20.25" customHeight="1" x14ac:dyDescent="0.45">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5">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5">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1"/>
      <c r="AY157" s="512"/>
      <c r="AZ157" s="513"/>
      <c r="BA157" s="514"/>
      <c r="BB157" s="345"/>
      <c r="BC157" s="304"/>
      <c r="BD157" s="304"/>
      <c r="BE157" s="304"/>
      <c r="BF157" s="305"/>
    </row>
    <row r="158" spans="2:58" ht="20.25" customHeight="1" x14ac:dyDescent="0.45">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5">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5">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1"/>
      <c r="AY160" s="512"/>
      <c r="AZ160" s="513"/>
      <c r="BA160" s="514"/>
      <c r="BB160" s="345"/>
      <c r="BC160" s="304"/>
      <c r="BD160" s="304"/>
      <c r="BE160" s="304"/>
      <c r="BF160" s="305"/>
    </row>
    <row r="161" spans="2:58" ht="20.25" customHeight="1" x14ac:dyDescent="0.45">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5">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5">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1"/>
      <c r="AY163" s="512"/>
      <c r="AZ163" s="513"/>
      <c r="BA163" s="514"/>
      <c r="BB163" s="345"/>
      <c r="BC163" s="304"/>
      <c r="BD163" s="304"/>
      <c r="BE163" s="304"/>
      <c r="BF163" s="305"/>
    </row>
    <row r="164" spans="2:58" ht="20.25" customHeight="1" x14ac:dyDescent="0.45">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5">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5">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1"/>
      <c r="AY166" s="512"/>
      <c r="AZ166" s="513"/>
      <c r="BA166" s="514"/>
      <c r="BB166" s="345"/>
      <c r="BC166" s="304"/>
      <c r="BD166" s="304"/>
      <c r="BE166" s="304"/>
      <c r="BF166" s="305"/>
    </row>
    <row r="167" spans="2:58" ht="20.25" customHeight="1" x14ac:dyDescent="0.45">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5">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5">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1"/>
      <c r="AY169" s="512"/>
      <c r="AZ169" s="513"/>
      <c r="BA169" s="514"/>
      <c r="BB169" s="345"/>
      <c r="BC169" s="304"/>
      <c r="BD169" s="304"/>
      <c r="BE169" s="304"/>
      <c r="BF169" s="305"/>
    </row>
    <row r="170" spans="2:58" ht="20.25" customHeight="1" x14ac:dyDescent="0.45">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5">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5">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1"/>
      <c r="AY172" s="512"/>
      <c r="AZ172" s="513"/>
      <c r="BA172" s="514"/>
      <c r="BB172" s="345"/>
      <c r="BC172" s="304"/>
      <c r="BD172" s="304"/>
      <c r="BE172" s="304"/>
      <c r="BF172" s="305"/>
    </row>
    <row r="173" spans="2:58" ht="20.25" customHeight="1" x14ac:dyDescent="0.45">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5">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5">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1"/>
      <c r="AY175" s="512"/>
      <c r="AZ175" s="513"/>
      <c r="BA175" s="514"/>
      <c r="BB175" s="345"/>
      <c r="BC175" s="304"/>
      <c r="BD175" s="304"/>
      <c r="BE175" s="304"/>
      <c r="BF175" s="305"/>
    </row>
    <row r="176" spans="2:58" ht="20.25" customHeight="1" x14ac:dyDescent="0.45">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5">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5">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1"/>
      <c r="AY178" s="512"/>
      <c r="AZ178" s="513"/>
      <c r="BA178" s="514"/>
      <c r="BB178" s="345"/>
      <c r="BC178" s="304"/>
      <c r="BD178" s="304"/>
      <c r="BE178" s="304"/>
      <c r="BF178" s="305"/>
    </row>
    <row r="179" spans="2:58" ht="20.25" customHeight="1" x14ac:dyDescent="0.45">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5">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5">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1"/>
      <c r="AY181" s="512"/>
      <c r="AZ181" s="513"/>
      <c r="BA181" s="514"/>
      <c r="BB181" s="345"/>
      <c r="BC181" s="304"/>
      <c r="BD181" s="304"/>
      <c r="BE181" s="304"/>
      <c r="BF181" s="305"/>
    </row>
    <row r="182" spans="2:58" ht="20.25" customHeight="1" x14ac:dyDescent="0.45">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5">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5">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1"/>
      <c r="AY184" s="512"/>
      <c r="AZ184" s="513"/>
      <c r="BA184" s="514"/>
      <c r="BB184" s="345"/>
      <c r="BC184" s="304"/>
      <c r="BD184" s="304"/>
      <c r="BE184" s="304"/>
      <c r="BF184" s="305"/>
    </row>
    <row r="185" spans="2:58" ht="20.25" customHeight="1" x14ac:dyDescent="0.45">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5">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5">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1"/>
      <c r="AY187" s="512"/>
      <c r="AZ187" s="513"/>
      <c r="BA187" s="514"/>
      <c r="BB187" s="345"/>
      <c r="BC187" s="304"/>
      <c r="BD187" s="304"/>
      <c r="BE187" s="304"/>
      <c r="BF187" s="305"/>
    </row>
    <row r="188" spans="2:58" ht="20.25" customHeight="1" x14ac:dyDescent="0.45">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5">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5">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1"/>
      <c r="AY190" s="512"/>
      <c r="AZ190" s="513"/>
      <c r="BA190" s="514"/>
      <c r="BB190" s="345"/>
      <c r="BC190" s="304"/>
      <c r="BD190" s="304"/>
      <c r="BE190" s="304"/>
      <c r="BF190" s="305"/>
    </row>
    <row r="191" spans="2:58" ht="20.25" customHeight="1" x14ac:dyDescent="0.45">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5">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5">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1"/>
      <c r="AY193" s="512"/>
      <c r="AZ193" s="513"/>
      <c r="BA193" s="514"/>
      <c r="BB193" s="345"/>
      <c r="BC193" s="304"/>
      <c r="BD193" s="304"/>
      <c r="BE193" s="304"/>
      <c r="BF193" s="305"/>
    </row>
    <row r="194" spans="2:58" ht="20.25" customHeight="1" x14ac:dyDescent="0.45">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5">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5">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1"/>
      <c r="AY196" s="512"/>
      <c r="AZ196" s="513"/>
      <c r="BA196" s="514"/>
      <c r="BB196" s="345"/>
      <c r="BC196" s="304"/>
      <c r="BD196" s="304"/>
      <c r="BE196" s="304"/>
      <c r="BF196" s="305"/>
    </row>
    <row r="197" spans="2:58" ht="20.25" customHeight="1" x14ac:dyDescent="0.45">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5">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5">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1"/>
      <c r="AY199" s="512"/>
      <c r="AZ199" s="513"/>
      <c r="BA199" s="514"/>
      <c r="BB199" s="345"/>
      <c r="BC199" s="304"/>
      <c r="BD199" s="304"/>
      <c r="BE199" s="304"/>
      <c r="BF199" s="305"/>
    </row>
    <row r="200" spans="2:58" ht="20.25" customHeight="1" x14ac:dyDescent="0.45">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5">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5">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1"/>
      <c r="AY202" s="512"/>
      <c r="AZ202" s="513"/>
      <c r="BA202" s="514"/>
      <c r="BB202" s="345"/>
      <c r="BC202" s="304"/>
      <c r="BD202" s="304"/>
      <c r="BE202" s="304"/>
      <c r="BF202" s="305"/>
    </row>
    <row r="203" spans="2:58" ht="20.25" customHeight="1" x14ac:dyDescent="0.45">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5">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5">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1"/>
      <c r="AY205" s="512"/>
      <c r="AZ205" s="513"/>
      <c r="BA205" s="514"/>
      <c r="BB205" s="345"/>
      <c r="BC205" s="304"/>
      <c r="BD205" s="304"/>
      <c r="BE205" s="304"/>
      <c r="BF205" s="305"/>
    </row>
    <row r="206" spans="2:58" ht="20.25" customHeight="1" x14ac:dyDescent="0.45">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5">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5">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1"/>
      <c r="AY208" s="512"/>
      <c r="AZ208" s="513"/>
      <c r="BA208" s="514"/>
      <c r="BB208" s="345"/>
      <c r="BC208" s="304"/>
      <c r="BD208" s="304"/>
      <c r="BE208" s="304"/>
      <c r="BF208" s="305"/>
    </row>
    <row r="209" spans="2:58" ht="20.25" customHeight="1" x14ac:dyDescent="0.45">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5">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5">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1"/>
      <c r="AY211" s="512"/>
      <c r="AZ211" s="513"/>
      <c r="BA211" s="514"/>
      <c r="BB211" s="345"/>
      <c r="BC211" s="304"/>
      <c r="BD211" s="304"/>
      <c r="BE211" s="304"/>
      <c r="BF211" s="305"/>
    </row>
    <row r="212" spans="2:58" ht="20.25" customHeight="1" x14ac:dyDescent="0.45">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5">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5">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1"/>
      <c r="AY214" s="512"/>
      <c r="AZ214" s="513"/>
      <c r="BA214" s="514"/>
      <c r="BB214" s="345"/>
      <c r="BC214" s="304"/>
      <c r="BD214" s="304"/>
      <c r="BE214" s="304"/>
      <c r="BF214" s="305"/>
    </row>
    <row r="215" spans="2:58" ht="20.25" customHeight="1" x14ac:dyDescent="0.45">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5">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5">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1"/>
      <c r="AY217" s="512"/>
      <c r="AZ217" s="513"/>
      <c r="BA217" s="514"/>
      <c r="BB217" s="345"/>
      <c r="BC217" s="304"/>
      <c r="BD217" s="304"/>
      <c r="BE217" s="304"/>
      <c r="BF217" s="305"/>
    </row>
    <row r="218" spans="2:58" ht="20.25" customHeight="1" x14ac:dyDescent="0.45">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5">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5">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1"/>
      <c r="AY220" s="512"/>
      <c r="AZ220" s="513"/>
      <c r="BA220" s="514"/>
      <c r="BB220" s="345"/>
      <c r="BC220" s="304"/>
      <c r="BD220" s="304"/>
      <c r="BE220" s="304"/>
      <c r="BF220" s="305"/>
    </row>
    <row r="221" spans="2:58" ht="20.25" customHeight="1" x14ac:dyDescent="0.45">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5">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5">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1"/>
      <c r="AY223" s="512"/>
      <c r="AZ223" s="513"/>
      <c r="BA223" s="514"/>
      <c r="BB223" s="345"/>
      <c r="BC223" s="304"/>
      <c r="BD223" s="304"/>
      <c r="BE223" s="304"/>
      <c r="BF223" s="305"/>
    </row>
    <row r="224" spans="2:58" ht="20.25" customHeight="1" x14ac:dyDescent="0.45">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5">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5">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1"/>
      <c r="AY226" s="512"/>
      <c r="AZ226" s="513"/>
      <c r="BA226" s="514"/>
      <c r="BB226" s="345"/>
      <c r="BC226" s="304"/>
      <c r="BD226" s="304"/>
      <c r="BE226" s="304"/>
      <c r="BF226" s="305"/>
    </row>
    <row r="227" spans="2:58" ht="20.25" customHeight="1" x14ac:dyDescent="0.45">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5">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5">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1"/>
      <c r="AY229" s="512"/>
      <c r="AZ229" s="513"/>
      <c r="BA229" s="514"/>
      <c r="BB229" s="345"/>
      <c r="BC229" s="304"/>
      <c r="BD229" s="304"/>
      <c r="BE229" s="304"/>
      <c r="BF229" s="305"/>
    </row>
    <row r="230" spans="2:58" ht="20.25" customHeight="1" x14ac:dyDescent="0.45">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5">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5">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1"/>
      <c r="AY232" s="512"/>
      <c r="AZ232" s="513"/>
      <c r="BA232" s="514"/>
      <c r="BB232" s="345"/>
      <c r="BC232" s="304"/>
      <c r="BD232" s="304"/>
      <c r="BE232" s="304"/>
      <c r="BF232" s="305"/>
    </row>
    <row r="233" spans="2:58" ht="20.25" customHeight="1" x14ac:dyDescent="0.45">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5">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5">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1"/>
      <c r="AY235" s="512"/>
      <c r="AZ235" s="513"/>
      <c r="BA235" s="514"/>
      <c r="BB235" s="345"/>
      <c r="BC235" s="304"/>
      <c r="BD235" s="304"/>
      <c r="BE235" s="304"/>
      <c r="BF235" s="305"/>
    </row>
    <row r="236" spans="2:58" ht="20.25" customHeight="1" x14ac:dyDescent="0.45">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5">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5">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1"/>
      <c r="AY238" s="512"/>
      <c r="AZ238" s="513"/>
      <c r="BA238" s="514"/>
      <c r="BB238" s="345"/>
      <c r="BC238" s="304"/>
      <c r="BD238" s="304"/>
      <c r="BE238" s="304"/>
      <c r="BF238" s="305"/>
    </row>
    <row r="239" spans="2:58" ht="20.25" customHeight="1" x14ac:dyDescent="0.45">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5">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5">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1"/>
      <c r="AY241" s="512"/>
      <c r="AZ241" s="513"/>
      <c r="BA241" s="514"/>
      <c r="BB241" s="345"/>
      <c r="BC241" s="304"/>
      <c r="BD241" s="304"/>
      <c r="BE241" s="304"/>
      <c r="BF241" s="305"/>
    </row>
    <row r="242" spans="2:58" ht="20.25" customHeight="1" x14ac:dyDescent="0.45">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5">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5">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1"/>
      <c r="AY244" s="512"/>
      <c r="AZ244" s="513"/>
      <c r="BA244" s="514"/>
      <c r="BB244" s="345"/>
      <c r="BC244" s="304"/>
      <c r="BD244" s="304"/>
      <c r="BE244" s="304"/>
      <c r="BF244" s="305"/>
    </row>
    <row r="245" spans="2:58" ht="20.25" customHeight="1" x14ac:dyDescent="0.45">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5">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5">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1"/>
      <c r="AY247" s="512"/>
      <c r="AZ247" s="513"/>
      <c r="BA247" s="514"/>
      <c r="BB247" s="345"/>
      <c r="BC247" s="304"/>
      <c r="BD247" s="304"/>
      <c r="BE247" s="304"/>
      <c r="BF247" s="305"/>
    </row>
    <row r="248" spans="2:58" ht="20.25" customHeight="1" x14ac:dyDescent="0.45">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5">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5">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1"/>
      <c r="AY250" s="512"/>
      <c r="AZ250" s="513"/>
      <c r="BA250" s="514"/>
      <c r="BB250" s="345"/>
      <c r="BC250" s="304"/>
      <c r="BD250" s="304"/>
      <c r="BE250" s="304"/>
      <c r="BF250" s="305"/>
    </row>
    <row r="251" spans="2:58" ht="20.25" customHeight="1" x14ac:dyDescent="0.45">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5">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5">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1"/>
      <c r="AY253" s="512"/>
      <c r="AZ253" s="513"/>
      <c r="BA253" s="514"/>
      <c r="BB253" s="345"/>
      <c r="BC253" s="304"/>
      <c r="BD253" s="304"/>
      <c r="BE253" s="304"/>
      <c r="BF253" s="305"/>
    </row>
    <row r="254" spans="2:58" ht="20.25" customHeight="1" x14ac:dyDescent="0.45">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5">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5">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1"/>
      <c r="AY256" s="512"/>
      <c r="AZ256" s="513"/>
      <c r="BA256" s="514"/>
      <c r="BB256" s="345"/>
      <c r="BC256" s="304"/>
      <c r="BD256" s="304"/>
      <c r="BE256" s="304"/>
      <c r="BF256" s="305"/>
    </row>
    <row r="257" spans="2:58" ht="20.25" customHeight="1" x14ac:dyDescent="0.45">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5">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5">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1"/>
      <c r="AY259" s="512"/>
      <c r="AZ259" s="513"/>
      <c r="BA259" s="514"/>
      <c r="BB259" s="345"/>
      <c r="BC259" s="304"/>
      <c r="BD259" s="304"/>
      <c r="BE259" s="304"/>
      <c r="BF259" s="305"/>
    </row>
    <row r="260" spans="2:58" ht="20.25" customHeight="1" x14ac:dyDescent="0.45">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5">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5">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1"/>
      <c r="AY262" s="512"/>
      <c r="AZ262" s="513"/>
      <c r="BA262" s="514"/>
      <c r="BB262" s="345"/>
      <c r="BC262" s="304"/>
      <c r="BD262" s="304"/>
      <c r="BE262" s="304"/>
      <c r="BF262" s="305"/>
    </row>
    <row r="263" spans="2:58" ht="20.25" customHeight="1" x14ac:dyDescent="0.45">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5">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5">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1"/>
      <c r="AY265" s="512"/>
      <c r="AZ265" s="513"/>
      <c r="BA265" s="514"/>
      <c r="BB265" s="345"/>
      <c r="BC265" s="304"/>
      <c r="BD265" s="304"/>
      <c r="BE265" s="304"/>
      <c r="BF265" s="305"/>
    </row>
    <row r="266" spans="2:58" ht="20.25" customHeight="1" x14ac:dyDescent="0.45">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5">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5">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1"/>
      <c r="AY268" s="512"/>
      <c r="AZ268" s="513"/>
      <c r="BA268" s="514"/>
      <c r="BB268" s="345"/>
      <c r="BC268" s="304"/>
      <c r="BD268" s="304"/>
      <c r="BE268" s="304"/>
      <c r="BF268" s="305"/>
    </row>
    <row r="269" spans="2:58" ht="20.25" customHeight="1" x14ac:dyDescent="0.45">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5">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5">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1"/>
      <c r="AY271" s="512"/>
      <c r="AZ271" s="513"/>
      <c r="BA271" s="514"/>
      <c r="BB271" s="345"/>
      <c r="BC271" s="304"/>
      <c r="BD271" s="304"/>
      <c r="BE271" s="304"/>
      <c r="BF271" s="305"/>
    </row>
    <row r="272" spans="2:58" ht="20.25" customHeight="1" x14ac:dyDescent="0.45">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5">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5">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1"/>
      <c r="AY274" s="512"/>
      <c r="AZ274" s="513"/>
      <c r="BA274" s="514"/>
      <c r="BB274" s="345"/>
      <c r="BC274" s="304"/>
      <c r="BD274" s="304"/>
      <c r="BE274" s="304"/>
      <c r="BF274" s="305"/>
    </row>
    <row r="275" spans="2:58" ht="20.25" customHeight="1" x14ac:dyDescent="0.45">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5">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5">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1"/>
      <c r="AY277" s="512"/>
      <c r="AZ277" s="513"/>
      <c r="BA277" s="514"/>
      <c r="BB277" s="345"/>
      <c r="BC277" s="304"/>
      <c r="BD277" s="304"/>
      <c r="BE277" s="304"/>
      <c r="BF277" s="305"/>
    </row>
    <row r="278" spans="2:58" ht="20.25" customHeight="1" x14ac:dyDescent="0.45">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5">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5">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1"/>
      <c r="AY280" s="512"/>
      <c r="AZ280" s="513"/>
      <c r="BA280" s="514"/>
      <c r="BB280" s="345"/>
      <c r="BC280" s="304"/>
      <c r="BD280" s="304"/>
      <c r="BE280" s="304"/>
      <c r="BF280" s="305"/>
    </row>
    <row r="281" spans="2:58" ht="20.25" customHeight="1" x14ac:dyDescent="0.45">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5">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5">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1"/>
      <c r="AY283" s="512"/>
      <c r="AZ283" s="513"/>
      <c r="BA283" s="514"/>
      <c r="BB283" s="345"/>
      <c r="BC283" s="304"/>
      <c r="BD283" s="304"/>
      <c r="BE283" s="304"/>
      <c r="BF283" s="305"/>
    </row>
    <row r="284" spans="2:58" ht="20.25" customHeight="1" x14ac:dyDescent="0.45">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5">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5">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1"/>
      <c r="AY286" s="512"/>
      <c r="AZ286" s="513"/>
      <c r="BA286" s="514"/>
      <c r="BB286" s="345"/>
      <c r="BC286" s="304"/>
      <c r="BD286" s="304"/>
      <c r="BE286" s="304"/>
      <c r="BF286" s="305"/>
    </row>
    <row r="287" spans="2:58" ht="20.25" customHeight="1" x14ac:dyDescent="0.45">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5">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5">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1"/>
      <c r="AY289" s="512"/>
      <c r="AZ289" s="513"/>
      <c r="BA289" s="514"/>
      <c r="BB289" s="345"/>
      <c r="BC289" s="304"/>
      <c r="BD289" s="304"/>
      <c r="BE289" s="304"/>
      <c r="BF289" s="305"/>
    </row>
    <row r="290" spans="2:58" ht="20.25" customHeight="1" x14ac:dyDescent="0.45">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5">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5">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1"/>
      <c r="AY292" s="512"/>
      <c r="AZ292" s="513"/>
      <c r="BA292" s="514"/>
      <c r="BB292" s="345"/>
      <c r="BC292" s="304"/>
      <c r="BD292" s="304"/>
      <c r="BE292" s="304"/>
      <c r="BF292" s="305"/>
    </row>
    <row r="293" spans="2:58" ht="20.25" customHeight="1" x14ac:dyDescent="0.45">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5">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5">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1"/>
      <c r="AY295" s="512"/>
      <c r="AZ295" s="513"/>
      <c r="BA295" s="514"/>
      <c r="BB295" s="345"/>
      <c r="BC295" s="304"/>
      <c r="BD295" s="304"/>
      <c r="BE295" s="304"/>
      <c r="BF295" s="305"/>
    </row>
    <row r="296" spans="2:58" ht="20.25" customHeight="1" x14ac:dyDescent="0.45">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5">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5">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1"/>
      <c r="AY298" s="512"/>
      <c r="AZ298" s="513"/>
      <c r="BA298" s="514"/>
      <c r="BB298" s="345"/>
      <c r="BC298" s="304"/>
      <c r="BD298" s="304"/>
      <c r="BE298" s="304"/>
      <c r="BF298" s="305"/>
    </row>
    <row r="299" spans="2:58" ht="20.25" customHeight="1" x14ac:dyDescent="0.45">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5">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5">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1"/>
      <c r="AY301" s="512"/>
      <c r="AZ301" s="513"/>
      <c r="BA301" s="514"/>
      <c r="BB301" s="345"/>
      <c r="BC301" s="304"/>
      <c r="BD301" s="304"/>
      <c r="BE301" s="304"/>
      <c r="BF301" s="305"/>
    </row>
    <row r="302" spans="2:58" ht="20.25" customHeight="1" x14ac:dyDescent="0.45">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5">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5">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1"/>
      <c r="AY304" s="512"/>
      <c r="AZ304" s="513"/>
      <c r="BA304" s="514"/>
      <c r="BB304" s="345"/>
      <c r="BC304" s="304"/>
      <c r="BD304" s="304"/>
      <c r="BE304" s="304"/>
      <c r="BF304" s="305"/>
    </row>
    <row r="305" spans="2:58" ht="20.25" customHeight="1" x14ac:dyDescent="0.45">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5">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5">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1"/>
      <c r="AY307" s="512"/>
      <c r="AZ307" s="513"/>
      <c r="BA307" s="514"/>
      <c r="BB307" s="345"/>
      <c r="BC307" s="304"/>
      <c r="BD307" s="304"/>
      <c r="BE307" s="304"/>
      <c r="BF307" s="305"/>
    </row>
    <row r="308" spans="2:58" ht="20.25" customHeight="1" x14ac:dyDescent="0.45">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5">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5">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1"/>
      <c r="AY310" s="512"/>
      <c r="AZ310" s="513"/>
      <c r="BA310" s="514"/>
      <c r="BB310" s="345"/>
      <c r="BC310" s="304"/>
      <c r="BD310" s="304"/>
      <c r="BE310" s="304"/>
      <c r="BF310" s="305"/>
    </row>
    <row r="311" spans="2:58" ht="20.25" customHeight="1" x14ac:dyDescent="0.45">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5">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5">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1"/>
      <c r="AY313" s="512"/>
      <c r="AZ313" s="513"/>
      <c r="BA313" s="514"/>
      <c r="BB313" s="345"/>
      <c r="BC313" s="304"/>
      <c r="BD313" s="304"/>
      <c r="BE313" s="304"/>
      <c r="BF313" s="305"/>
    </row>
    <row r="314" spans="2:58" ht="20.25" customHeight="1" x14ac:dyDescent="0.45">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5">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5">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1"/>
      <c r="AY316" s="512"/>
      <c r="AZ316" s="513"/>
      <c r="BA316" s="514"/>
      <c r="BB316" s="345"/>
      <c r="BC316" s="304"/>
      <c r="BD316" s="304"/>
      <c r="BE316" s="304"/>
      <c r="BF316" s="305"/>
    </row>
    <row r="317" spans="2:58" ht="20.25" customHeight="1" x14ac:dyDescent="0.45">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5">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5">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1"/>
      <c r="AY319" s="512"/>
      <c r="AZ319" s="513"/>
      <c r="BA319" s="514"/>
      <c r="BB319" s="345"/>
      <c r="BC319" s="304"/>
      <c r="BD319" s="304"/>
      <c r="BE319" s="304"/>
      <c r="BF319" s="305"/>
    </row>
    <row r="320" spans="2:58" ht="20.25" customHeight="1" x14ac:dyDescent="0.45">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5">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5">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5">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5">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5">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5">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5">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5">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5">
      <c r="C333" s="24"/>
      <c r="D333" s="24"/>
      <c r="E333" s="24"/>
      <c r="F333" s="24"/>
      <c r="G333" s="34"/>
      <c r="H333" s="35"/>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49">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A4:AA10"/>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orientation="portrait"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145</v>
      </c>
      <c r="E3" s="84" t="s">
        <v>149</v>
      </c>
      <c r="I3" s="85"/>
    </row>
    <row r="4" spans="2:23" x14ac:dyDescent="0.45">
      <c r="B4" s="83"/>
      <c r="E4" s="531" t="s">
        <v>52</v>
      </c>
      <c r="F4" s="531"/>
      <c r="G4" s="531"/>
      <c r="H4" s="531"/>
      <c r="I4" s="531"/>
      <c r="J4" s="531"/>
      <c r="K4" s="531"/>
      <c r="M4" s="531" t="s">
        <v>51</v>
      </c>
      <c r="N4" s="531"/>
      <c r="O4" s="531"/>
      <c r="Q4" s="531" t="s">
        <v>82</v>
      </c>
      <c r="R4" s="531"/>
      <c r="S4" s="531"/>
      <c r="T4" s="531"/>
      <c r="U4" s="531"/>
      <c r="W4" s="531" t="s">
        <v>148</v>
      </c>
    </row>
    <row r="5" spans="2:23" x14ac:dyDescent="0.45">
      <c r="B5" s="81" t="s">
        <v>98</v>
      </c>
      <c r="C5" s="81" t="s">
        <v>7</v>
      </c>
      <c r="E5" s="81" t="s">
        <v>144</v>
      </c>
      <c r="F5" s="81"/>
      <c r="G5" s="81" t="s">
        <v>143</v>
      </c>
      <c r="I5" s="81" t="s">
        <v>71</v>
      </c>
      <c r="K5" s="81" t="s">
        <v>52</v>
      </c>
      <c r="M5" s="81" t="s">
        <v>146</v>
      </c>
      <c r="O5" s="81" t="s">
        <v>147</v>
      </c>
      <c r="Q5" s="81" t="s">
        <v>146</v>
      </c>
      <c r="S5" s="81" t="s">
        <v>147</v>
      </c>
      <c r="U5" s="81" t="s">
        <v>52</v>
      </c>
      <c r="W5" s="531"/>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160</v>
      </c>
    </row>
    <row r="38" spans="2:23" x14ac:dyDescent="0.45">
      <c r="C38" s="91" t="s">
        <v>161</v>
      </c>
    </row>
    <row r="39" spans="2:23" x14ac:dyDescent="0.45">
      <c r="C39" s="91" t="s">
        <v>162</v>
      </c>
    </row>
    <row r="40" spans="2:23" x14ac:dyDescent="0.45">
      <c r="C40" s="91" t="s">
        <v>163</v>
      </c>
    </row>
    <row r="41" spans="2:23" x14ac:dyDescent="0.45">
      <c r="C41" s="83" t="s">
        <v>209</v>
      </c>
    </row>
    <row r="42" spans="2:23" x14ac:dyDescent="0.45">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topLeftCell="A22" workbookViewId="0">
      <selection activeCell="I25" sqref="I25"/>
    </sheetView>
  </sheetViews>
  <sheetFormatPr defaultColWidth="9" defaultRowHeight="18" x14ac:dyDescent="0.45"/>
  <cols>
    <col min="1" max="1" width="1.8984375" style="29" customWidth="1"/>
    <col min="2" max="3" width="9" style="29"/>
    <col min="4" max="4" width="45.59765625" style="29" customWidth="1"/>
    <col min="5" max="16384" width="9" style="29"/>
  </cols>
  <sheetData>
    <row r="1" spans="2:11" x14ac:dyDescent="0.45">
      <c r="B1" s="29" t="s">
        <v>108</v>
      </c>
      <c r="D1" s="57"/>
      <c r="E1" s="57"/>
      <c r="F1" s="57"/>
    </row>
    <row r="2" spans="2:11" s="40" customFormat="1" ht="20.25" customHeight="1" x14ac:dyDescent="0.45">
      <c r="B2" s="59" t="s">
        <v>208</v>
      </c>
      <c r="C2" s="59"/>
      <c r="D2" s="57"/>
      <c r="E2" s="57"/>
      <c r="F2" s="57"/>
    </row>
    <row r="3" spans="2:11" s="40" customFormat="1" ht="20.25" customHeight="1" x14ac:dyDescent="0.45">
      <c r="B3" s="59"/>
      <c r="C3" s="59"/>
      <c r="D3" s="57"/>
      <c r="E3" s="57"/>
      <c r="F3" s="57"/>
    </row>
    <row r="4" spans="2:11" s="63" customFormat="1" ht="20.25" customHeight="1" x14ac:dyDescent="0.45">
      <c r="B4" s="74"/>
      <c r="C4" s="57" t="s">
        <v>138</v>
      </c>
      <c r="D4" s="57"/>
      <c r="F4" s="532" t="s">
        <v>139</v>
      </c>
      <c r="G4" s="532"/>
      <c r="H4" s="532"/>
      <c r="I4" s="532"/>
      <c r="J4" s="532"/>
      <c r="K4" s="532"/>
    </row>
    <row r="5" spans="2:11" s="63" customFormat="1" ht="20.25" customHeight="1" x14ac:dyDescent="0.45">
      <c r="B5" s="75"/>
      <c r="C5" s="57" t="s">
        <v>140</v>
      </c>
      <c r="D5" s="57"/>
      <c r="F5" s="532"/>
      <c r="G5" s="532"/>
      <c r="H5" s="532"/>
      <c r="I5" s="532"/>
      <c r="J5" s="532"/>
      <c r="K5" s="532"/>
    </row>
    <row r="6" spans="2:11" s="40" customFormat="1" ht="20.25" customHeight="1" x14ac:dyDescent="0.45">
      <c r="B6" s="58" t="s">
        <v>135</v>
      </c>
      <c r="C6" s="57"/>
      <c r="D6" s="57"/>
      <c r="E6" s="71"/>
      <c r="F6" s="72"/>
    </row>
    <row r="7" spans="2:11" s="40" customFormat="1" ht="20.25" customHeight="1" x14ac:dyDescent="0.45">
      <c r="B7" s="59"/>
      <c r="C7" s="59"/>
      <c r="D7" s="57"/>
      <c r="E7" s="71"/>
      <c r="F7" s="72"/>
    </row>
    <row r="8" spans="2:11" s="40" customFormat="1" ht="20.25" customHeight="1" x14ac:dyDescent="0.45">
      <c r="B8" s="57" t="s">
        <v>109</v>
      </c>
      <c r="C8" s="59"/>
      <c r="D8" s="57"/>
      <c r="E8" s="71"/>
      <c r="F8" s="72"/>
    </row>
    <row r="9" spans="2:11" s="40" customFormat="1" ht="20.25" customHeight="1" x14ac:dyDescent="0.45">
      <c r="B9" s="59"/>
      <c r="C9" s="59"/>
      <c r="D9" s="57"/>
      <c r="E9" s="57"/>
      <c r="F9" s="57"/>
    </row>
    <row r="10" spans="2:11" s="40" customFormat="1" ht="20.25" customHeight="1" x14ac:dyDescent="0.45">
      <c r="B10" s="57" t="s">
        <v>164</v>
      </c>
      <c r="C10" s="59"/>
      <c r="D10" s="57"/>
      <c r="E10" s="57"/>
      <c r="F10" s="57"/>
    </row>
    <row r="11" spans="2:11" s="40" customFormat="1" ht="20.25" customHeight="1" x14ac:dyDescent="0.45">
      <c r="B11" s="57"/>
      <c r="C11" s="59"/>
      <c r="D11" s="57"/>
      <c r="E11" s="57"/>
      <c r="F11" s="57"/>
    </row>
    <row r="12" spans="2:11" s="40" customFormat="1" ht="20.25" customHeight="1" x14ac:dyDescent="0.45">
      <c r="B12" s="57" t="s">
        <v>168</v>
      </c>
      <c r="C12" s="59"/>
      <c r="D12" s="57"/>
    </row>
    <row r="13" spans="2:11" s="40" customFormat="1" ht="20.25" customHeight="1" x14ac:dyDescent="0.45">
      <c r="B13" s="57"/>
      <c r="C13" s="59"/>
      <c r="D13" s="57"/>
    </row>
    <row r="14" spans="2:11" s="40" customFormat="1" ht="20.25" customHeight="1" x14ac:dyDescent="0.45">
      <c r="B14" s="57" t="s">
        <v>189</v>
      </c>
      <c r="C14" s="59"/>
      <c r="D14" s="57"/>
    </row>
    <row r="15" spans="2:11" s="40" customFormat="1" ht="20.25" customHeight="1" x14ac:dyDescent="0.45">
      <c r="B15" s="57"/>
      <c r="C15" s="59"/>
      <c r="D15" s="57"/>
    </row>
    <row r="16" spans="2:11" s="40" customFormat="1" ht="20.25" customHeight="1" x14ac:dyDescent="0.45">
      <c r="B16" s="57" t="s">
        <v>190</v>
      </c>
      <c r="C16" s="59"/>
      <c r="D16" s="57"/>
    </row>
    <row r="17" spans="2:25" s="40" customFormat="1" ht="20.25" customHeight="1" x14ac:dyDescent="0.45">
      <c r="B17" s="59"/>
      <c r="C17" s="59"/>
      <c r="D17" s="57"/>
    </row>
    <row r="18" spans="2:25" s="40" customFormat="1" ht="20.25" customHeight="1" x14ac:dyDescent="0.45">
      <c r="B18" s="57" t="s">
        <v>191</v>
      </c>
      <c r="C18" s="59"/>
      <c r="D18" s="57"/>
    </row>
    <row r="19" spans="2:25" s="40" customFormat="1" ht="20.25" customHeight="1" x14ac:dyDescent="0.45">
      <c r="B19" s="59"/>
      <c r="C19" s="59"/>
      <c r="D19" s="57"/>
    </row>
    <row r="20" spans="2:25" s="40" customFormat="1" ht="17.25" customHeight="1" x14ac:dyDescent="0.45">
      <c r="B20" s="57" t="s">
        <v>192</v>
      </c>
      <c r="C20" s="57"/>
      <c r="D20" s="57"/>
    </row>
    <row r="21" spans="2:25" s="40" customFormat="1" ht="17.25" customHeight="1" x14ac:dyDescent="0.45">
      <c r="B21" s="57" t="s">
        <v>110</v>
      </c>
      <c r="C21" s="57"/>
      <c r="D21" s="57"/>
    </row>
    <row r="22" spans="2:25" s="40" customFormat="1" ht="17.25" customHeight="1" x14ac:dyDescent="0.45">
      <c r="B22" s="57"/>
      <c r="C22" s="57"/>
      <c r="D22" s="57"/>
    </row>
    <row r="23" spans="2:25" s="40" customFormat="1" ht="17.25" customHeight="1" x14ac:dyDescent="0.45">
      <c r="B23" s="57"/>
      <c r="C23" s="32" t="s">
        <v>98</v>
      </c>
      <c r="D23" s="32" t="s">
        <v>3</v>
      </c>
    </row>
    <row r="24" spans="2:25" s="40" customFormat="1" ht="17.25" customHeight="1" x14ac:dyDescent="0.45">
      <c r="B24" s="57"/>
      <c r="C24" s="32">
        <v>1</v>
      </c>
      <c r="D24" s="60" t="s">
        <v>4</v>
      </c>
    </row>
    <row r="25" spans="2:25" s="40" customFormat="1" ht="17.25" customHeight="1" x14ac:dyDescent="0.45">
      <c r="B25" s="57"/>
      <c r="C25" s="32">
        <v>2</v>
      </c>
      <c r="D25" s="60" t="s">
        <v>60</v>
      </c>
    </row>
    <row r="26" spans="2:25" s="40" customFormat="1" ht="17.25" customHeight="1" x14ac:dyDescent="0.45">
      <c r="B26" s="57"/>
      <c r="C26" s="32">
        <v>3</v>
      </c>
      <c r="D26" s="60" t="s">
        <v>5</v>
      </c>
    </row>
    <row r="27" spans="2:25" s="40" customFormat="1" ht="17.25" customHeight="1" x14ac:dyDescent="0.45">
      <c r="B27" s="57"/>
      <c r="C27" s="32">
        <v>4</v>
      </c>
      <c r="D27" s="60" t="s">
        <v>111</v>
      </c>
    </row>
    <row r="28" spans="2:25" s="40" customFormat="1" ht="17.25" customHeight="1" x14ac:dyDescent="0.45">
      <c r="B28" s="57"/>
      <c r="C28" s="32">
        <v>5</v>
      </c>
      <c r="D28" s="60" t="s">
        <v>112</v>
      </c>
    </row>
    <row r="29" spans="2:25" s="40" customFormat="1" ht="17.25" customHeight="1" x14ac:dyDescent="0.45">
      <c r="B29" s="57"/>
      <c r="C29" s="71"/>
      <c r="D29" s="72"/>
    </row>
    <row r="30" spans="2:25" s="40" customFormat="1" ht="17.25" customHeight="1" x14ac:dyDescent="0.45">
      <c r="B30" s="57" t="s">
        <v>193</v>
      </c>
      <c r="C30" s="57"/>
      <c r="D30" s="57"/>
      <c r="E30" s="63"/>
      <c r="F30" s="63"/>
    </row>
    <row r="31" spans="2:25" s="40" customFormat="1" ht="17.25" customHeight="1" x14ac:dyDescent="0.45">
      <c r="B31" s="57" t="s">
        <v>113</v>
      </c>
      <c r="C31" s="57"/>
      <c r="D31" s="57"/>
      <c r="E31" s="63"/>
      <c r="F31" s="63"/>
    </row>
    <row r="32" spans="2:25" s="40" customFormat="1" ht="17.25" customHeight="1" x14ac:dyDescent="0.45">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5">
      <c r="B33" s="57"/>
      <c r="C33" s="32" t="s">
        <v>7</v>
      </c>
      <c r="D33" s="32" t="s">
        <v>8</v>
      </c>
      <c r="E33" s="63"/>
      <c r="F33" s="533" t="s">
        <v>214</v>
      </c>
      <c r="G33" s="534"/>
      <c r="H33" s="534"/>
      <c r="I33" s="534"/>
      <c r="J33" s="534"/>
      <c r="K33" s="534"/>
      <c r="L33" s="534"/>
      <c r="M33" s="534"/>
      <c r="N33" s="534"/>
      <c r="O33" s="535"/>
      <c r="R33" s="62"/>
      <c r="S33" s="62"/>
      <c r="T33" s="62"/>
      <c r="W33" s="62"/>
      <c r="X33" s="62"/>
      <c r="Y33" s="62"/>
    </row>
    <row r="34" spans="2:51" s="40" customFormat="1" ht="17.25" customHeight="1" x14ac:dyDescent="0.45">
      <c r="B34" s="57"/>
      <c r="C34" s="32" t="s">
        <v>9</v>
      </c>
      <c r="D34" s="60" t="s">
        <v>114</v>
      </c>
      <c r="E34" s="63"/>
      <c r="F34" s="536"/>
      <c r="G34" s="537"/>
      <c r="H34" s="537"/>
      <c r="I34" s="537"/>
      <c r="J34" s="537"/>
      <c r="K34" s="537"/>
      <c r="L34" s="537"/>
      <c r="M34" s="537"/>
      <c r="N34" s="537"/>
      <c r="O34" s="538"/>
      <c r="R34" s="62"/>
      <c r="S34" s="62"/>
      <c r="T34" s="62"/>
      <c r="W34" s="62"/>
      <c r="X34" s="62"/>
      <c r="Y34" s="62"/>
    </row>
    <row r="35" spans="2:51" s="40" customFormat="1" ht="17.25" customHeight="1" x14ac:dyDescent="0.45">
      <c r="B35" s="57"/>
      <c r="C35" s="32" t="s">
        <v>10</v>
      </c>
      <c r="D35" s="60" t="s">
        <v>115</v>
      </c>
      <c r="E35" s="63"/>
      <c r="F35" s="536"/>
      <c r="G35" s="537"/>
      <c r="H35" s="537"/>
      <c r="I35" s="537"/>
      <c r="J35" s="537"/>
      <c r="K35" s="537"/>
      <c r="L35" s="537"/>
      <c r="M35" s="537"/>
      <c r="N35" s="537"/>
      <c r="O35" s="538"/>
      <c r="R35" s="62"/>
      <c r="S35" s="62"/>
      <c r="T35" s="62"/>
      <c r="W35" s="62"/>
      <c r="X35" s="62"/>
      <c r="Y35" s="62"/>
    </row>
    <row r="36" spans="2:51" s="40" customFormat="1" ht="17.25" customHeight="1" x14ac:dyDescent="0.45">
      <c r="B36" s="57"/>
      <c r="C36" s="32" t="s">
        <v>11</v>
      </c>
      <c r="D36" s="60" t="s">
        <v>116</v>
      </c>
      <c r="E36" s="63"/>
      <c r="F36" s="536"/>
      <c r="G36" s="537"/>
      <c r="H36" s="537"/>
      <c r="I36" s="537"/>
      <c r="J36" s="537"/>
      <c r="K36" s="537"/>
      <c r="L36" s="537"/>
      <c r="M36" s="537"/>
      <c r="N36" s="537"/>
      <c r="O36" s="538"/>
      <c r="R36" s="62"/>
      <c r="S36" s="62"/>
      <c r="T36" s="62"/>
      <c r="W36" s="62"/>
      <c r="X36" s="62"/>
      <c r="Y36" s="62"/>
    </row>
    <row r="37" spans="2:51" s="40" customFormat="1" ht="17.25" customHeight="1" x14ac:dyDescent="0.45">
      <c r="B37" s="57"/>
      <c r="C37" s="32" t="s">
        <v>12</v>
      </c>
      <c r="D37" s="60" t="s">
        <v>136</v>
      </c>
      <c r="E37" s="63"/>
      <c r="F37" s="539"/>
      <c r="G37" s="540"/>
      <c r="H37" s="540"/>
      <c r="I37" s="540"/>
      <c r="J37" s="540"/>
      <c r="K37" s="540"/>
      <c r="L37" s="540"/>
      <c r="M37" s="540"/>
      <c r="N37" s="540"/>
      <c r="O37" s="541"/>
      <c r="R37" s="62"/>
      <c r="S37" s="62"/>
      <c r="T37" s="62"/>
      <c r="W37" s="62"/>
      <c r="X37" s="62"/>
      <c r="Y37" s="62"/>
    </row>
    <row r="38" spans="2:51" s="40" customFormat="1" ht="17.25" customHeight="1" x14ac:dyDescent="0.45">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5">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5">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5">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5">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5">
      <c r="B43" s="57" t="s">
        <v>194</v>
      </c>
      <c r="C43" s="57"/>
      <c r="D43" s="57"/>
    </row>
    <row r="44" spans="2:51" s="40" customFormat="1" ht="17.25" customHeight="1" x14ac:dyDescent="0.45">
      <c r="B44" s="57" t="s">
        <v>118</v>
      </c>
      <c r="C44" s="57"/>
      <c r="D44" s="57"/>
      <c r="AH44" s="31"/>
      <c r="AI44" s="31"/>
      <c r="AJ44" s="31"/>
      <c r="AK44" s="31"/>
      <c r="AL44" s="31"/>
      <c r="AM44" s="31"/>
      <c r="AN44" s="31"/>
      <c r="AO44" s="31"/>
      <c r="AP44" s="31"/>
      <c r="AQ44" s="31"/>
      <c r="AR44" s="31"/>
      <c r="AS44" s="31"/>
    </row>
    <row r="45" spans="2:51" s="40" customFormat="1" ht="17.25" customHeight="1" x14ac:dyDescent="0.45">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5">
      <c r="F46" s="31"/>
    </row>
    <row r="47" spans="2:51" s="40" customFormat="1" ht="17.25" customHeight="1" x14ac:dyDescent="0.45">
      <c r="B47" s="57" t="s">
        <v>195</v>
      </c>
      <c r="C47" s="57"/>
    </row>
    <row r="48" spans="2:51" s="40" customFormat="1" ht="17.25" customHeight="1" x14ac:dyDescent="0.45">
      <c r="B48" s="57"/>
      <c r="C48" s="57"/>
    </row>
    <row r="49" spans="2:54" s="40" customFormat="1" ht="17.25" customHeight="1" x14ac:dyDescent="0.45">
      <c r="B49" s="57" t="s">
        <v>196</v>
      </c>
      <c r="C49" s="57"/>
    </row>
    <row r="50" spans="2:54" s="40" customFormat="1" ht="17.25" customHeight="1" x14ac:dyDescent="0.45">
      <c r="B50" s="57" t="s">
        <v>165</v>
      </c>
      <c r="C50" s="57"/>
    </row>
    <row r="51" spans="2:54" s="40" customFormat="1" ht="17.25" customHeight="1" x14ac:dyDescent="0.45">
      <c r="B51" s="57"/>
      <c r="C51" s="57"/>
    </row>
    <row r="52" spans="2:54" s="40" customFormat="1" ht="17.25" customHeight="1" x14ac:dyDescent="0.45">
      <c r="B52" s="57" t="s">
        <v>197</v>
      </c>
      <c r="C52" s="57"/>
    </row>
    <row r="53" spans="2:54" s="40" customFormat="1" ht="17.25" customHeight="1" x14ac:dyDescent="0.45">
      <c r="B53" s="57" t="s">
        <v>120</v>
      </c>
      <c r="C53" s="57"/>
    </row>
    <row r="54" spans="2:54" s="40" customFormat="1" ht="17.25" customHeight="1" x14ac:dyDescent="0.45">
      <c r="B54" s="57"/>
      <c r="C54" s="57"/>
    </row>
    <row r="55" spans="2:54" s="40" customFormat="1" ht="17.25" customHeight="1" x14ac:dyDescent="0.45">
      <c r="B55" s="57" t="s">
        <v>198</v>
      </c>
      <c r="C55" s="57"/>
      <c r="D55" s="57"/>
    </row>
    <row r="56" spans="2:54" s="40" customFormat="1" ht="17.25" customHeight="1" x14ac:dyDescent="0.45">
      <c r="B56" s="57"/>
      <c r="C56" s="57"/>
      <c r="D56" s="57"/>
    </row>
    <row r="57" spans="2:54" s="40" customFormat="1" ht="17.25" customHeight="1" x14ac:dyDescent="0.45">
      <c r="B57" s="63" t="s">
        <v>199</v>
      </c>
      <c r="C57" s="63"/>
      <c r="D57" s="57"/>
    </row>
    <row r="58" spans="2:54" s="40" customFormat="1" ht="17.25" customHeight="1" x14ac:dyDescent="0.45">
      <c r="B58" s="63" t="s">
        <v>121</v>
      </c>
      <c r="C58" s="63"/>
      <c r="D58" s="57"/>
    </row>
    <row r="59" spans="2:54" s="40" customFormat="1" ht="17.25" customHeight="1" x14ac:dyDescent="0.45">
      <c r="B59" s="63" t="s">
        <v>166</v>
      </c>
      <c r="C59" s="63"/>
      <c r="D59" s="57"/>
    </row>
    <row r="60" spans="2:54" s="40" customFormat="1" ht="17.25" customHeight="1" x14ac:dyDescent="0.45"/>
    <row r="61" spans="2:54" s="40" customFormat="1" ht="17.25" customHeight="1" x14ac:dyDescent="0.45">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5">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5">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5">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5">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5">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5">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5">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5">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5">
      <c r="B71" s="29" t="s">
        <v>167</v>
      </c>
    </row>
    <row r="72" spans="2:71" ht="17.25" customHeight="1" x14ac:dyDescent="0.45">
      <c r="B72" s="40" t="s">
        <v>203</v>
      </c>
    </row>
    <row r="73" spans="2:71" ht="17.25" customHeight="1" x14ac:dyDescent="0.45">
      <c r="B73" s="283" t="s">
        <v>169</v>
      </c>
    </row>
    <row r="74" spans="2:71" ht="17.25" customHeight="1" x14ac:dyDescent="0.45"/>
  </sheetData>
  <mergeCells count="2">
    <mergeCell ref="F4:K5"/>
    <mergeCell ref="F33:O37"/>
  </mergeCells>
  <phoneticPr fontId="2"/>
  <pageMargins left="0.70866141732283472" right="0.70866141732283472" top="0.74803149606299213" bottom="0.74803149606299213"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topLeftCell="A13" workbookViewId="0"/>
  </sheetViews>
  <sheetFormatPr defaultColWidth="9" defaultRowHeight="26.4" x14ac:dyDescent="0.45"/>
  <cols>
    <col min="1" max="1" width="1.69921875" style="217" customWidth="1"/>
    <col min="2" max="2" width="9" style="217"/>
    <col min="3" max="12" width="40.59765625" style="217" customWidth="1"/>
    <col min="13" max="16384" width="9" style="217"/>
  </cols>
  <sheetData>
    <row r="1" spans="1:12" x14ac:dyDescent="0.45">
      <c r="A1" s="215"/>
      <c r="B1" s="216" t="s">
        <v>83</v>
      </c>
      <c r="C1" s="216"/>
      <c r="D1" s="216"/>
    </row>
    <row r="2" spans="1:12" x14ac:dyDescent="0.45">
      <c r="A2" s="215"/>
      <c r="B2" s="216"/>
      <c r="C2" s="216"/>
      <c r="D2" s="216"/>
    </row>
    <row r="3" spans="1:12" x14ac:dyDescent="0.45">
      <c r="A3" s="215"/>
      <c r="B3" s="218" t="s">
        <v>98</v>
      </c>
      <c r="C3" s="218" t="s">
        <v>99</v>
      </c>
      <c r="D3" s="216"/>
    </row>
    <row r="4" spans="1:12" x14ac:dyDescent="0.45">
      <c r="A4" s="215"/>
      <c r="B4" s="219">
        <v>1</v>
      </c>
      <c r="C4" s="285" t="s">
        <v>206</v>
      </c>
      <c r="D4" s="216"/>
    </row>
    <row r="5" spans="1:12" x14ac:dyDescent="0.45">
      <c r="A5" s="215"/>
      <c r="B5" s="219">
        <v>2</v>
      </c>
      <c r="C5" s="285" t="s">
        <v>207</v>
      </c>
    </row>
    <row r="6" spans="1:12" x14ac:dyDescent="0.45">
      <c r="A6" s="215"/>
      <c r="B6" s="219">
        <v>3</v>
      </c>
      <c r="C6" s="285" t="s">
        <v>150</v>
      </c>
      <c r="D6" s="216"/>
    </row>
    <row r="7" spans="1:12" x14ac:dyDescent="0.45">
      <c r="A7" s="215"/>
      <c r="B7" s="219">
        <v>4</v>
      </c>
      <c r="C7" s="285" t="s">
        <v>150</v>
      </c>
      <c r="D7" s="216"/>
    </row>
    <row r="8" spans="1:12" x14ac:dyDescent="0.45">
      <c r="A8" s="215"/>
      <c r="B8" s="219">
        <v>5</v>
      </c>
      <c r="C8" s="285" t="s">
        <v>150</v>
      </c>
      <c r="D8" s="216"/>
    </row>
    <row r="9" spans="1:12" x14ac:dyDescent="0.45">
      <c r="A9" s="215"/>
      <c r="B9" s="216"/>
      <c r="C9" s="216"/>
      <c r="D9" s="216"/>
    </row>
    <row r="10" spans="1:12" x14ac:dyDescent="0.45">
      <c r="A10" s="215"/>
      <c r="B10" s="216" t="s">
        <v>100</v>
      </c>
      <c r="C10" s="216"/>
      <c r="D10" s="216"/>
    </row>
    <row r="11" spans="1:12" ht="27" thickBot="1" x14ac:dyDescent="0.5">
      <c r="A11" s="215"/>
      <c r="B11" s="216"/>
      <c r="C11" s="216"/>
      <c r="D11" s="216"/>
    </row>
    <row r="12" spans="1:12" ht="27" thickBot="1" x14ac:dyDescent="0.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5">
      <c r="A13" s="215"/>
      <c r="B13" s="542" t="s">
        <v>89</v>
      </c>
      <c r="C13" s="225" t="s">
        <v>29</v>
      </c>
      <c r="D13" s="286" t="s">
        <v>125</v>
      </c>
      <c r="E13" s="286" t="s">
        <v>84</v>
      </c>
      <c r="F13" s="286" t="s">
        <v>32</v>
      </c>
      <c r="G13" s="287" t="s">
        <v>26</v>
      </c>
      <c r="H13" s="226" t="s">
        <v>150</v>
      </c>
      <c r="I13" s="226" t="s">
        <v>150</v>
      </c>
      <c r="J13" s="226" t="s">
        <v>150</v>
      </c>
      <c r="K13" s="226" t="s">
        <v>150</v>
      </c>
      <c r="L13" s="227" t="s">
        <v>150</v>
      </c>
    </row>
    <row r="14" spans="1:12" x14ac:dyDescent="0.45">
      <c r="B14" s="543"/>
      <c r="C14" s="228" t="s">
        <v>150</v>
      </c>
      <c r="D14" s="288" t="s">
        <v>124</v>
      </c>
      <c r="E14" s="288" t="s">
        <v>85</v>
      </c>
      <c r="F14" s="288" t="s">
        <v>29</v>
      </c>
      <c r="G14" s="289" t="s">
        <v>27</v>
      </c>
      <c r="H14" s="229" t="s">
        <v>29</v>
      </c>
      <c r="I14" s="229" t="s">
        <v>29</v>
      </c>
      <c r="J14" s="229" t="s">
        <v>29</v>
      </c>
      <c r="K14" s="229" t="s">
        <v>29</v>
      </c>
      <c r="L14" s="230" t="s">
        <v>29</v>
      </c>
    </row>
    <row r="15" spans="1:12" x14ac:dyDescent="0.45">
      <c r="B15" s="543"/>
      <c r="C15" s="228" t="s">
        <v>150</v>
      </c>
      <c r="D15" s="288" t="s">
        <v>126</v>
      </c>
      <c r="E15" s="290" t="s">
        <v>150</v>
      </c>
      <c r="F15" s="290" t="s">
        <v>150</v>
      </c>
      <c r="G15" s="289" t="s">
        <v>28</v>
      </c>
      <c r="H15" s="231" t="s">
        <v>150</v>
      </c>
      <c r="I15" s="231" t="s">
        <v>150</v>
      </c>
      <c r="J15" s="231" t="s">
        <v>150</v>
      </c>
      <c r="K15" s="231" t="s">
        <v>150</v>
      </c>
      <c r="L15" s="232" t="s">
        <v>150</v>
      </c>
    </row>
    <row r="16" spans="1:12" x14ac:dyDescent="0.45">
      <c r="B16" s="543"/>
      <c r="C16" s="228" t="s">
        <v>150</v>
      </c>
      <c r="D16" s="290" t="s">
        <v>150</v>
      </c>
      <c r="E16" s="290" t="s">
        <v>150</v>
      </c>
      <c r="F16" s="290" t="s">
        <v>150</v>
      </c>
      <c r="G16" s="289" t="s">
        <v>14</v>
      </c>
      <c r="H16" s="231" t="s">
        <v>150</v>
      </c>
      <c r="I16" s="231" t="s">
        <v>150</v>
      </c>
      <c r="J16" s="231" t="s">
        <v>150</v>
      </c>
      <c r="K16" s="231" t="s">
        <v>150</v>
      </c>
      <c r="L16" s="232" t="s">
        <v>150</v>
      </c>
    </row>
    <row r="17" spans="2:12" x14ac:dyDescent="0.45">
      <c r="B17" s="543"/>
      <c r="C17" s="228" t="s">
        <v>150</v>
      </c>
      <c r="D17" s="290" t="s">
        <v>150</v>
      </c>
      <c r="E17" s="290" t="s">
        <v>150</v>
      </c>
      <c r="F17" s="290" t="s">
        <v>150</v>
      </c>
      <c r="G17" s="289" t="s">
        <v>6</v>
      </c>
      <c r="H17" s="231" t="s">
        <v>150</v>
      </c>
      <c r="I17" s="231" t="s">
        <v>150</v>
      </c>
      <c r="J17" s="231" t="s">
        <v>150</v>
      </c>
      <c r="K17" s="231" t="s">
        <v>150</v>
      </c>
      <c r="L17" s="232" t="s">
        <v>150</v>
      </c>
    </row>
    <row r="18" spans="2:12" x14ac:dyDescent="0.45">
      <c r="B18" s="543"/>
      <c r="C18" s="228" t="s">
        <v>150</v>
      </c>
      <c r="D18" s="290" t="s">
        <v>150</v>
      </c>
      <c r="E18" s="290" t="s">
        <v>150</v>
      </c>
      <c r="F18" s="290" t="s">
        <v>150</v>
      </c>
      <c r="G18" s="289" t="s">
        <v>86</v>
      </c>
      <c r="H18" s="231" t="s">
        <v>150</v>
      </c>
      <c r="I18" s="231" t="s">
        <v>150</v>
      </c>
      <c r="J18" s="231" t="s">
        <v>150</v>
      </c>
      <c r="K18" s="231" t="s">
        <v>150</v>
      </c>
      <c r="L18" s="232" t="s">
        <v>150</v>
      </c>
    </row>
    <row r="19" spans="2:12" x14ac:dyDescent="0.45">
      <c r="B19" s="543"/>
      <c r="C19" s="228" t="s">
        <v>150</v>
      </c>
      <c r="D19" s="290" t="s">
        <v>150</v>
      </c>
      <c r="E19" s="290" t="s">
        <v>150</v>
      </c>
      <c r="F19" s="290" t="s">
        <v>150</v>
      </c>
      <c r="G19" s="289" t="s">
        <v>87</v>
      </c>
      <c r="H19" s="231" t="s">
        <v>150</v>
      </c>
      <c r="I19" s="231" t="s">
        <v>150</v>
      </c>
      <c r="J19" s="231" t="s">
        <v>150</v>
      </c>
      <c r="K19" s="231" t="s">
        <v>150</v>
      </c>
      <c r="L19" s="232" t="s">
        <v>150</v>
      </c>
    </row>
    <row r="20" spans="2:12" x14ac:dyDescent="0.45">
      <c r="B20" s="543"/>
      <c r="C20" s="228" t="s">
        <v>150</v>
      </c>
      <c r="D20" s="290" t="s">
        <v>150</v>
      </c>
      <c r="E20" s="290" t="s">
        <v>150</v>
      </c>
      <c r="F20" s="290" t="s">
        <v>150</v>
      </c>
      <c r="G20" s="289" t="s">
        <v>30</v>
      </c>
      <c r="H20" s="231" t="s">
        <v>150</v>
      </c>
      <c r="I20" s="231" t="s">
        <v>150</v>
      </c>
      <c r="J20" s="231" t="s">
        <v>150</v>
      </c>
      <c r="K20" s="231" t="s">
        <v>150</v>
      </c>
      <c r="L20" s="232" t="s">
        <v>150</v>
      </c>
    </row>
    <row r="21" spans="2:12" x14ac:dyDescent="0.45">
      <c r="B21" s="543"/>
      <c r="C21" s="228" t="s">
        <v>150</v>
      </c>
      <c r="D21" s="290" t="s">
        <v>150</v>
      </c>
      <c r="E21" s="290" t="s">
        <v>150</v>
      </c>
      <c r="F21" s="290" t="s">
        <v>150</v>
      </c>
      <c r="G21" s="289" t="s">
        <v>31</v>
      </c>
      <c r="H21" s="231" t="s">
        <v>150</v>
      </c>
      <c r="I21" s="231" t="s">
        <v>150</v>
      </c>
      <c r="J21" s="231" t="s">
        <v>150</v>
      </c>
      <c r="K21" s="231" t="s">
        <v>150</v>
      </c>
      <c r="L21" s="232" t="s">
        <v>150</v>
      </c>
    </row>
    <row r="22" spans="2:12" x14ac:dyDescent="0.45">
      <c r="B22" s="543"/>
      <c r="C22" s="228" t="s">
        <v>150</v>
      </c>
      <c r="D22" s="290" t="s">
        <v>150</v>
      </c>
      <c r="E22" s="290" t="s">
        <v>150</v>
      </c>
      <c r="F22" s="290" t="s">
        <v>150</v>
      </c>
      <c r="G22" s="290" t="s">
        <v>150</v>
      </c>
      <c r="H22" s="231" t="s">
        <v>150</v>
      </c>
      <c r="I22" s="231" t="s">
        <v>150</v>
      </c>
      <c r="J22" s="231" t="s">
        <v>150</v>
      </c>
      <c r="K22" s="231" t="s">
        <v>150</v>
      </c>
      <c r="L22" s="232" t="s">
        <v>150</v>
      </c>
    </row>
    <row r="23" spans="2:12" x14ac:dyDescent="0.45">
      <c r="B23" s="543"/>
      <c r="C23" s="228" t="s">
        <v>150</v>
      </c>
      <c r="D23" s="290" t="s">
        <v>150</v>
      </c>
      <c r="E23" s="290" t="s">
        <v>150</v>
      </c>
      <c r="F23" s="290" t="s">
        <v>150</v>
      </c>
      <c r="G23" s="290" t="s">
        <v>150</v>
      </c>
      <c r="H23" s="231" t="s">
        <v>150</v>
      </c>
      <c r="I23" s="231" t="s">
        <v>150</v>
      </c>
      <c r="J23" s="231" t="s">
        <v>150</v>
      </c>
      <c r="K23" s="231" t="s">
        <v>150</v>
      </c>
      <c r="L23" s="232" t="s">
        <v>150</v>
      </c>
    </row>
    <row r="24" spans="2:12" x14ac:dyDescent="0.45">
      <c r="B24" s="543"/>
      <c r="C24" s="228" t="s">
        <v>150</v>
      </c>
      <c r="D24" s="290" t="s">
        <v>150</v>
      </c>
      <c r="E24" s="290" t="s">
        <v>150</v>
      </c>
      <c r="F24" s="290" t="s">
        <v>150</v>
      </c>
      <c r="G24" s="290" t="s">
        <v>150</v>
      </c>
      <c r="H24" s="231" t="s">
        <v>150</v>
      </c>
      <c r="I24" s="231" t="s">
        <v>150</v>
      </c>
      <c r="J24" s="231" t="s">
        <v>150</v>
      </c>
      <c r="K24" s="231" t="s">
        <v>150</v>
      </c>
      <c r="L24" s="232" t="s">
        <v>150</v>
      </c>
    </row>
    <row r="25" spans="2:12" ht="27" thickBot="1" x14ac:dyDescent="0.5">
      <c r="B25" s="544"/>
      <c r="C25" s="233" t="s">
        <v>150</v>
      </c>
      <c r="D25" s="291" t="s">
        <v>150</v>
      </c>
      <c r="E25" s="291" t="s">
        <v>150</v>
      </c>
      <c r="F25" s="291" t="s">
        <v>150</v>
      </c>
      <c r="G25" s="291" t="s">
        <v>150</v>
      </c>
      <c r="H25" s="234" t="s">
        <v>150</v>
      </c>
      <c r="I25" s="234" t="s">
        <v>150</v>
      </c>
      <c r="J25" s="234" t="s">
        <v>150</v>
      </c>
      <c r="K25" s="234" t="s">
        <v>150</v>
      </c>
      <c r="L25" s="235" t="s">
        <v>150</v>
      </c>
    </row>
    <row r="28" spans="2:12" x14ac:dyDescent="0.45">
      <c r="C28" s="217" t="s">
        <v>141</v>
      </c>
    </row>
    <row r="29" spans="2:12" x14ac:dyDescent="0.45">
      <c r="C29" s="217" t="s">
        <v>90</v>
      </c>
    </row>
    <row r="30" spans="2:12" x14ac:dyDescent="0.45">
      <c r="C30" s="217" t="s">
        <v>101</v>
      </c>
    </row>
    <row r="31" spans="2:12" x14ac:dyDescent="0.45">
      <c r="C31" s="217" t="s">
        <v>102</v>
      </c>
    </row>
    <row r="32" spans="2:12" x14ac:dyDescent="0.45">
      <c r="C32" s="217" t="s">
        <v>103</v>
      </c>
    </row>
    <row r="33" spans="3:3" x14ac:dyDescent="0.45">
      <c r="C33" s="217" t="s">
        <v>104</v>
      </c>
    </row>
    <row r="34" spans="3:3" x14ac:dyDescent="0.45">
      <c r="C34" s="217" t="s">
        <v>105</v>
      </c>
    </row>
    <row r="35" spans="3:3" x14ac:dyDescent="0.45">
      <c r="C35" s="217" t="s">
        <v>134</v>
      </c>
    </row>
    <row r="36" spans="3:3" x14ac:dyDescent="0.45">
      <c r="C36" s="217" t="s">
        <v>91</v>
      </c>
    </row>
    <row r="37" spans="3:3" x14ac:dyDescent="0.45">
      <c r="C37" s="217" t="s">
        <v>92</v>
      </c>
    </row>
    <row r="39" spans="3:3" x14ac:dyDescent="0.45">
      <c r="C39" s="217" t="s">
        <v>142</v>
      </c>
    </row>
    <row r="40" spans="3:3" x14ac:dyDescent="0.45">
      <c r="C40" s="217" t="s">
        <v>93</v>
      </c>
    </row>
    <row r="41" spans="3:3" x14ac:dyDescent="0.45">
      <c r="C41" s="217" t="s">
        <v>94</v>
      </c>
    </row>
    <row r="42" spans="3:3" x14ac:dyDescent="0.45">
      <c r="C42" s="217" t="s">
        <v>95</v>
      </c>
    </row>
    <row r="43" spans="3:3" x14ac:dyDescent="0.45">
      <c r="C43" s="217" t="s">
        <v>96</v>
      </c>
    </row>
    <row r="44" spans="3:3" x14ac:dyDescent="0.45">
      <c r="C44" s="217" t="s">
        <v>97</v>
      </c>
    </row>
  </sheetData>
  <mergeCells count="1">
    <mergeCell ref="B13:B25"/>
  </mergeCells>
  <phoneticPr fontId="2"/>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984375" defaultRowHeight="20.25" customHeight="1" x14ac:dyDescent="0.45"/>
  <cols>
    <col min="1" max="1" width="1.59765625" style="171" customWidth="1"/>
    <col min="2" max="5" width="5.69921875" style="171" customWidth="1"/>
    <col min="6" max="6" width="16.5" style="171" hidden="1" customWidth="1"/>
    <col min="7" max="58" width="5.59765625" style="171" customWidth="1"/>
    <col min="59" max="16384" width="4.3984375" style="171"/>
  </cols>
  <sheetData>
    <row r="1" spans="2:64" s="124" customFormat="1" ht="20.25" customHeight="1" x14ac:dyDescent="0.45">
      <c r="C1" s="125" t="s">
        <v>213</v>
      </c>
      <c r="D1" s="125"/>
      <c r="E1" s="125"/>
      <c r="F1" s="125"/>
      <c r="G1" s="125"/>
      <c r="H1" s="126" t="s">
        <v>0</v>
      </c>
      <c r="J1" s="126"/>
      <c r="L1" s="125"/>
      <c r="M1" s="125"/>
      <c r="N1" s="125"/>
      <c r="O1" s="125"/>
      <c r="P1" s="125"/>
      <c r="Q1" s="125"/>
      <c r="R1" s="125"/>
      <c r="AM1" s="127"/>
      <c r="AN1" s="128"/>
      <c r="AO1" s="128" t="s">
        <v>68</v>
      </c>
      <c r="AP1" s="476" t="s">
        <v>206</v>
      </c>
      <c r="AQ1" s="477"/>
      <c r="AR1" s="477"/>
      <c r="AS1" s="477"/>
      <c r="AT1" s="477"/>
      <c r="AU1" s="477"/>
      <c r="AV1" s="477"/>
      <c r="AW1" s="477"/>
      <c r="AX1" s="477"/>
      <c r="AY1" s="477"/>
      <c r="AZ1" s="477"/>
      <c r="BA1" s="477"/>
      <c r="BB1" s="477"/>
      <c r="BC1" s="477"/>
      <c r="BD1" s="477"/>
      <c r="BE1" s="477"/>
      <c r="BF1" s="128" t="s">
        <v>21</v>
      </c>
    </row>
    <row r="2" spans="2:64" s="124" customFormat="1" ht="20.25" customHeight="1" x14ac:dyDescent="0.45">
      <c r="C2" s="125"/>
      <c r="D2" s="125"/>
      <c r="E2" s="125"/>
      <c r="F2" s="125"/>
      <c r="G2" s="125"/>
      <c r="J2" s="126"/>
      <c r="L2" s="125"/>
      <c r="M2" s="125"/>
      <c r="N2" s="125"/>
      <c r="O2" s="125"/>
      <c r="P2" s="125"/>
      <c r="Q2" s="125"/>
      <c r="R2" s="125"/>
      <c r="Y2" s="129" t="s">
        <v>64</v>
      </c>
      <c r="Z2" s="502">
        <v>6</v>
      </c>
      <c r="AA2" s="502"/>
      <c r="AB2" s="129" t="s">
        <v>65</v>
      </c>
      <c r="AC2" s="547">
        <f>IF(Z2=0,"",YEAR(DATE(2018+Z2,1,1)))</f>
        <v>2024</v>
      </c>
      <c r="AD2" s="547"/>
      <c r="AE2" s="130" t="s">
        <v>66</v>
      </c>
      <c r="AF2" s="130" t="s">
        <v>1</v>
      </c>
      <c r="AG2" s="502">
        <v>4</v>
      </c>
      <c r="AH2" s="502"/>
      <c r="AI2" s="130" t="s">
        <v>53</v>
      </c>
      <c r="AM2" s="127"/>
      <c r="AN2" s="128"/>
      <c r="AO2" s="128" t="s">
        <v>67</v>
      </c>
      <c r="AP2" s="502" t="s">
        <v>40</v>
      </c>
      <c r="AQ2" s="502"/>
      <c r="AR2" s="502"/>
      <c r="AS2" s="502"/>
      <c r="AT2" s="502"/>
      <c r="AU2" s="502"/>
      <c r="AV2" s="502"/>
      <c r="AW2" s="502"/>
      <c r="AX2" s="502"/>
      <c r="AY2" s="502"/>
      <c r="AZ2" s="502"/>
      <c r="BA2" s="502"/>
      <c r="BB2" s="502"/>
      <c r="BC2" s="502"/>
      <c r="BD2" s="502"/>
      <c r="BE2" s="502"/>
      <c r="BF2" s="128" t="s">
        <v>21</v>
      </c>
    </row>
    <row r="3" spans="2:64" s="131" customFormat="1" ht="20.25" customHeight="1" x14ac:dyDescent="0.45">
      <c r="G3" s="126"/>
      <c r="J3" s="126"/>
      <c r="L3" s="128"/>
      <c r="M3" s="128"/>
      <c r="N3" s="128"/>
      <c r="O3" s="128"/>
      <c r="P3" s="128"/>
      <c r="Q3" s="128"/>
      <c r="R3" s="128"/>
      <c r="Z3" s="132"/>
      <c r="AA3" s="132"/>
      <c r="AB3" s="133"/>
      <c r="AC3" s="134"/>
      <c r="AD3" s="133"/>
      <c r="BA3" s="135" t="s">
        <v>107</v>
      </c>
      <c r="BB3" s="504" t="s">
        <v>151</v>
      </c>
      <c r="BC3" s="505"/>
      <c r="BD3" s="505"/>
      <c r="BE3" s="506"/>
      <c r="BF3" s="128"/>
    </row>
    <row r="4" spans="2:64" s="131" customFormat="1" ht="19.2" x14ac:dyDescent="0.45">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4" t="s">
        <v>153</v>
      </c>
      <c r="BC4" s="505"/>
      <c r="BD4" s="505"/>
      <c r="BE4" s="506"/>
      <c r="BF4" s="137"/>
    </row>
    <row r="5" spans="2:64" s="131" customFormat="1" ht="6.75" customHeight="1" x14ac:dyDescent="0.45">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5">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5">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48">
        <f>DAY(EOMONTH(DATE(AC2,AG2,1),0))</f>
        <v>30</v>
      </c>
      <c r="BC8" s="549"/>
      <c r="BD8" s="124" t="s">
        <v>54</v>
      </c>
      <c r="BE8" s="124"/>
      <c r="BF8" s="124"/>
      <c r="BJ8" s="128"/>
      <c r="BK8" s="128"/>
      <c r="BL8" s="128"/>
    </row>
    <row r="9" spans="2:64" s="131"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9"/>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10"/>
      <c r="AP12" s="510"/>
      <c r="AQ12" s="510"/>
      <c r="AR12" s="157"/>
      <c r="AS12" s="155"/>
      <c r="AT12" s="155"/>
      <c r="AU12" s="155"/>
      <c r="AV12" s="150"/>
      <c r="AW12" s="150"/>
      <c r="AX12" s="158"/>
      <c r="AY12" s="158"/>
      <c r="AZ12" s="150"/>
      <c r="BA12" s="150"/>
      <c r="BB12" s="421">
        <v>1</v>
      </c>
      <c r="BC12" s="509"/>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71">
        <v>0.39583333333333331</v>
      </c>
      <c r="AV14" s="472"/>
      <c r="AW14" s="473"/>
      <c r="AX14" s="141" t="s">
        <v>2</v>
      </c>
      <c r="AY14" s="471">
        <v>0.6875</v>
      </c>
      <c r="AZ14" s="472"/>
      <c r="BA14" s="473"/>
      <c r="BB14" s="140" t="s">
        <v>24</v>
      </c>
      <c r="BC14" s="550">
        <f>(AY14-AU14)*24</f>
        <v>7</v>
      </c>
      <c r="BD14" s="551"/>
      <c r="BE14" s="139" t="s">
        <v>25</v>
      </c>
      <c r="BF14" s="141"/>
      <c r="BJ14" s="128"/>
      <c r="BK14" s="128"/>
      <c r="BL14" s="128"/>
    </row>
    <row r="15" spans="2:64" s="131" customFormat="1" ht="6.75"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 customHeight="1" thickBot="1" x14ac:dyDescent="0.5">
      <c r="C16" s="172"/>
      <c r="D16" s="172"/>
      <c r="E16" s="172"/>
      <c r="F16" s="172"/>
      <c r="G16" s="172"/>
      <c r="X16" s="172"/>
      <c r="AN16" s="172"/>
      <c r="BE16" s="173"/>
      <c r="BF16" s="173"/>
      <c r="BG16" s="173"/>
    </row>
    <row r="17" spans="2:58" ht="20.25" customHeight="1" x14ac:dyDescent="0.45">
      <c r="B17" s="573" t="s">
        <v>98</v>
      </c>
      <c r="C17" s="576" t="s">
        <v>175</v>
      </c>
      <c r="D17" s="577"/>
      <c r="E17" s="578"/>
      <c r="F17" s="174"/>
      <c r="G17" s="585" t="s">
        <v>176</v>
      </c>
      <c r="H17" s="588" t="s">
        <v>177</v>
      </c>
      <c r="I17" s="577"/>
      <c r="J17" s="577"/>
      <c r="K17" s="578"/>
      <c r="L17" s="588" t="s">
        <v>178</v>
      </c>
      <c r="M17" s="577"/>
      <c r="N17" s="577"/>
      <c r="O17" s="591"/>
      <c r="P17" s="594"/>
      <c r="Q17" s="595"/>
      <c r="R17" s="596"/>
      <c r="S17" s="487" t="s">
        <v>179</v>
      </c>
      <c r="T17" s="488"/>
      <c r="U17" s="488"/>
      <c r="V17" s="488"/>
      <c r="W17" s="488"/>
      <c r="X17" s="488"/>
      <c r="Y17" s="488"/>
      <c r="Z17" s="488"/>
      <c r="AA17" s="488"/>
      <c r="AB17" s="488"/>
      <c r="AC17" s="488"/>
      <c r="AD17" s="488"/>
      <c r="AE17" s="488"/>
      <c r="AF17" s="488"/>
      <c r="AG17" s="488"/>
      <c r="AH17" s="488"/>
      <c r="AI17" s="488"/>
      <c r="AJ17" s="488"/>
      <c r="AK17" s="488"/>
      <c r="AL17" s="488"/>
      <c r="AM17" s="488"/>
      <c r="AN17" s="488"/>
      <c r="AO17" s="488"/>
      <c r="AP17" s="488"/>
      <c r="AQ17" s="488"/>
      <c r="AR17" s="488"/>
      <c r="AS17" s="488"/>
      <c r="AT17" s="488"/>
      <c r="AU17" s="488"/>
      <c r="AV17" s="488"/>
      <c r="AW17" s="489"/>
      <c r="AX17" s="603" t="str">
        <f>IF(BB3="４週","(11) 1～4週目の勤務時間数合計","(11) 1か月の勤務時間数   合計")</f>
        <v>(11) 1～4週目の勤務時間数合計</v>
      </c>
      <c r="AY17" s="604"/>
      <c r="AZ17" s="609" t="s">
        <v>180</v>
      </c>
      <c r="BA17" s="610"/>
      <c r="BB17" s="552" t="s">
        <v>181</v>
      </c>
      <c r="BC17" s="553"/>
      <c r="BD17" s="553"/>
      <c r="BE17" s="553"/>
      <c r="BF17" s="554"/>
    </row>
    <row r="18" spans="2:58" ht="20.25" customHeight="1" x14ac:dyDescent="0.45">
      <c r="B18" s="574"/>
      <c r="C18" s="579"/>
      <c r="D18" s="580"/>
      <c r="E18" s="581"/>
      <c r="F18" s="175"/>
      <c r="G18" s="586"/>
      <c r="H18" s="589"/>
      <c r="I18" s="580"/>
      <c r="J18" s="580"/>
      <c r="K18" s="581"/>
      <c r="L18" s="589"/>
      <c r="M18" s="580"/>
      <c r="N18" s="580"/>
      <c r="O18" s="592"/>
      <c r="P18" s="597"/>
      <c r="Q18" s="598"/>
      <c r="R18" s="599"/>
      <c r="S18" s="615" t="s">
        <v>16</v>
      </c>
      <c r="T18" s="616"/>
      <c r="U18" s="616"/>
      <c r="V18" s="616"/>
      <c r="W18" s="616"/>
      <c r="X18" s="616"/>
      <c r="Y18" s="617"/>
      <c r="Z18" s="615" t="s">
        <v>17</v>
      </c>
      <c r="AA18" s="616"/>
      <c r="AB18" s="616"/>
      <c r="AC18" s="616"/>
      <c r="AD18" s="616"/>
      <c r="AE18" s="616"/>
      <c r="AF18" s="617"/>
      <c r="AG18" s="615" t="s">
        <v>18</v>
      </c>
      <c r="AH18" s="616"/>
      <c r="AI18" s="616"/>
      <c r="AJ18" s="616"/>
      <c r="AK18" s="616"/>
      <c r="AL18" s="616"/>
      <c r="AM18" s="617"/>
      <c r="AN18" s="615" t="s">
        <v>19</v>
      </c>
      <c r="AO18" s="616"/>
      <c r="AP18" s="616"/>
      <c r="AQ18" s="616"/>
      <c r="AR18" s="616"/>
      <c r="AS18" s="616"/>
      <c r="AT18" s="617"/>
      <c r="AU18" s="618" t="s">
        <v>20</v>
      </c>
      <c r="AV18" s="619"/>
      <c r="AW18" s="620"/>
      <c r="AX18" s="605"/>
      <c r="AY18" s="606"/>
      <c r="AZ18" s="611"/>
      <c r="BA18" s="612"/>
      <c r="BB18" s="555"/>
      <c r="BC18" s="556"/>
      <c r="BD18" s="556"/>
      <c r="BE18" s="556"/>
      <c r="BF18" s="557"/>
    </row>
    <row r="19" spans="2:58" ht="20.25" customHeight="1" x14ac:dyDescent="0.45">
      <c r="B19" s="574"/>
      <c r="C19" s="579"/>
      <c r="D19" s="580"/>
      <c r="E19" s="581"/>
      <c r="F19" s="175"/>
      <c r="G19" s="586"/>
      <c r="H19" s="589"/>
      <c r="I19" s="580"/>
      <c r="J19" s="580"/>
      <c r="K19" s="581"/>
      <c r="L19" s="589"/>
      <c r="M19" s="580"/>
      <c r="N19" s="580"/>
      <c r="O19" s="592"/>
      <c r="P19" s="597"/>
      <c r="Q19" s="598"/>
      <c r="R19" s="599"/>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05"/>
      <c r="AY19" s="606"/>
      <c r="AZ19" s="611"/>
      <c r="BA19" s="612"/>
      <c r="BB19" s="555"/>
      <c r="BC19" s="556"/>
      <c r="BD19" s="556"/>
      <c r="BE19" s="556"/>
      <c r="BF19" s="557"/>
    </row>
    <row r="20" spans="2:58" ht="20.25" hidden="1" customHeight="1" x14ac:dyDescent="0.45">
      <c r="B20" s="574"/>
      <c r="C20" s="579"/>
      <c r="D20" s="580"/>
      <c r="E20" s="581"/>
      <c r="F20" s="175"/>
      <c r="G20" s="586"/>
      <c r="H20" s="589"/>
      <c r="I20" s="580"/>
      <c r="J20" s="580"/>
      <c r="K20" s="581"/>
      <c r="L20" s="589"/>
      <c r="M20" s="580"/>
      <c r="N20" s="580"/>
      <c r="O20" s="592"/>
      <c r="P20" s="597"/>
      <c r="Q20" s="598"/>
      <c r="R20" s="599"/>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05"/>
      <c r="AY20" s="606"/>
      <c r="AZ20" s="611"/>
      <c r="BA20" s="612"/>
      <c r="BB20" s="555"/>
      <c r="BC20" s="556"/>
      <c r="BD20" s="556"/>
      <c r="BE20" s="556"/>
      <c r="BF20" s="557"/>
    </row>
    <row r="21" spans="2:58" ht="22.5" customHeight="1" thickBot="1" x14ac:dyDescent="0.5">
      <c r="B21" s="575"/>
      <c r="C21" s="582"/>
      <c r="D21" s="583"/>
      <c r="E21" s="584"/>
      <c r="F21" s="183"/>
      <c r="G21" s="587"/>
      <c r="H21" s="590"/>
      <c r="I21" s="583"/>
      <c r="J21" s="583"/>
      <c r="K21" s="584"/>
      <c r="L21" s="590"/>
      <c r="M21" s="583"/>
      <c r="N21" s="583"/>
      <c r="O21" s="593"/>
      <c r="P21" s="600"/>
      <c r="Q21" s="601"/>
      <c r="R21" s="602"/>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07"/>
      <c r="AY21" s="608"/>
      <c r="AZ21" s="613"/>
      <c r="BA21" s="614"/>
      <c r="BB21" s="558"/>
      <c r="BC21" s="559"/>
      <c r="BD21" s="559"/>
      <c r="BE21" s="559"/>
      <c r="BF21" s="560"/>
    </row>
    <row r="22" spans="2:58" ht="20.25" customHeight="1" x14ac:dyDescent="0.45">
      <c r="B22" s="631">
        <v>1</v>
      </c>
      <c r="C22" s="454" t="s">
        <v>4</v>
      </c>
      <c r="D22" s="455"/>
      <c r="E22" s="456"/>
      <c r="F22" s="93"/>
      <c r="G22" s="457" t="s">
        <v>123</v>
      </c>
      <c r="H22" s="458" t="s">
        <v>106</v>
      </c>
      <c r="I22" s="459"/>
      <c r="J22" s="459"/>
      <c r="K22" s="460"/>
      <c r="L22" s="461" t="s">
        <v>212</v>
      </c>
      <c r="M22" s="462"/>
      <c r="N22" s="462"/>
      <c r="O22" s="463"/>
      <c r="P22" s="621" t="s">
        <v>49</v>
      </c>
      <c r="Q22" s="622"/>
      <c r="R22" s="623"/>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32"/>
      <c r="AY22" s="633"/>
      <c r="AZ22" s="634"/>
      <c r="BA22" s="635"/>
      <c r="BB22" s="409"/>
      <c r="BC22" s="410"/>
      <c r="BD22" s="410"/>
      <c r="BE22" s="410"/>
      <c r="BF22" s="411"/>
    </row>
    <row r="23" spans="2:58" ht="20.25" customHeight="1" x14ac:dyDescent="0.45">
      <c r="B23" s="626"/>
      <c r="C23" s="415"/>
      <c r="D23" s="416"/>
      <c r="E23" s="417"/>
      <c r="F23" s="94"/>
      <c r="G23" s="297"/>
      <c r="H23" s="302"/>
      <c r="I23" s="300"/>
      <c r="J23" s="300"/>
      <c r="K23" s="301"/>
      <c r="L23" s="306"/>
      <c r="M23" s="307"/>
      <c r="N23" s="307"/>
      <c r="O23" s="308"/>
      <c r="P23" s="561" t="s">
        <v>15</v>
      </c>
      <c r="Q23" s="562"/>
      <c r="R23" s="563"/>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64">
        <f>IF($BB$3="４週",SUM(S23:AT23),IF($BB$3="暦月",SUM(S23:AW23),""))</f>
        <v>160</v>
      </c>
      <c r="AY23" s="565"/>
      <c r="AZ23" s="566">
        <f>IF($BB$3="４週",AX23/4,IF($BB$3="暦月",【記載例】通所型サービス!AX23/(【記載例】通所型サービス!$BB$8/7),""))</f>
        <v>40</v>
      </c>
      <c r="BA23" s="567"/>
      <c r="BB23" s="381"/>
      <c r="BC23" s="382"/>
      <c r="BD23" s="382"/>
      <c r="BE23" s="382"/>
      <c r="BF23" s="383"/>
    </row>
    <row r="24" spans="2:58" ht="20.25" customHeight="1" x14ac:dyDescent="0.45">
      <c r="B24" s="626"/>
      <c r="C24" s="418"/>
      <c r="D24" s="419"/>
      <c r="E24" s="420"/>
      <c r="F24" s="95" t="str">
        <f>C22</f>
        <v>管理者</v>
      </c>
      <c r="G24" s="297"/>
      <c r="H24" s="302"/>
      <c r="I24" s="300"/>
      <c r="J24" s="300"/>
      <c r="K24" s="301"/>
      <c r="L24" s="306"/>
      <c r="M24" s="307"/>
      <c r="N24" s="307"/>
      <c r="O24" s="308"/>
      <c r="P24" s="568" t="s">
        <v>50</v>
      </c>
      <c r="Q24" s="569"/>
      <c r="R24" s="570"/>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71">
        <f>IF($BB$3="４週",SUM(S24:AT24),IF($BB$3="暦月",SUM(S24:AW24),""))</f>
        <v>140</v>
      </c>
      <c r="AY24" s="572"/>
      <c r="AZ24" s="624">
        <f>IF($BB$3="４週",AX24/4,IF($BB$3="暦月",【記載例】通所型サービス!AX24/(【記載例】通所型サービス!$BB$8/7),""))</f>
        <v>35</v>
      </c>
      <c r="BA24" s="625"/>
      <c r="BB24" s="384"/>
      <c r="BC24" s="385"/>
      <c r="BD24" s="385"/>
      <c r="BE24" s="385"/>
      <c r="BF24" s="386"/>
    </row>
    <row r="25" spans="2:58" ht="20.25" customHeight="1" x14ac:dyDescent="0.45">
      <c r="B25" s="626">
        <f>B22+1</f>
        <v>2</v>
      </c>
      <c r="C25" s="412" t="s">
        <v>60</v>
      </c>
      <c r="D25" s="413"/>
      <c r="E25" s="414"/>
      <c r="F25" s="121"/>
      <c r="G25" s="296" t="s">
        <v>123</v>
      </c>
      <c r="H25" s="299" t="s">
        <v>125</v>
      </c>
      <c r="I25" s="300"/>
      <c r="J25" s="300"/>
      <c r="K25" s="301"/>
      <c r="L25" s="303" t="s">
        <v>212</v>
      </c>
      <c r="M25" s="304"/>
      <c r="N25" s="304"/>
      <c r="O25" s="305"/>
      <c r="P25" s="636" t="s">
        <v>49</v>
      </c>
      <c r="Q25" s="637"/>
      <c r="R25" s="63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27"/>
      <c r="AY25" s="628"/>
      <c r="AZ25" s="629"/>
      <c r="BA25" s="630"/>
      <c r="BB25" s="378"/>
      <c r="BC25" s="379"/>
      <c r="BD25" s="379"/>
      <c r="BE25" s="379"/>
      <c r="BF25" s="380"/>
    </row>
    <row r="26" spans="2:58" ht="20.25" customHeight="1" x14ac:dyDescent="0.45">
      <c r="B26" s="626"/>
      <c r="C26" s="415"/>
      <c r="D26" s="416"/>
      <c r="E26" s="417"/>
      <c r="F26" s="94"/>
      <c r="G26" s="297"/>
      <c r="H26" s="302"/>
      <c r="I26" s="300"/>
      <c r="J26" s="300"/>
      <c r="K26" s="301"/>
      <c r="L26" s="306"/>
      <c r="M26" s="307"/>
      <c r="N26" s="307"/>
      <c r="O26" s="308"/>
      <c r="P26" s="561" t="s">
        <v>15</v>
      </c>
      <c r="Q26" s="562"/>
      <c r="R26" s="563"/>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64">
        <f>IF($BB$3="４週",SUM(S26:AT26),IF($BB$3="暦月",SUM(S26:AW26),""))</f>
        <v>160</v>
      </c>
      <c r="AY26" s="565"/>
      <c r="AZ26" s="566">
        <f>IF($BB$3="４週",AX26/4,IF($BB$3="暦月",【記載例】通所型サービス!AX26/(【記載例】通所型サービス!$BB$8/7),""))</f>
        <v>40</v>
      </c>
      <c r="BA26" s="567"/>
      <c r="BB26" s="381"/>
      <c r="BC26" s="382"/>
      <c r="BD26" s="382"/>
      <c r="BE26" s="382"/>
      <c r="BF26" s="383"/>
    </row>
    <row r="27" spans="2:58" ht="20.25" customHeight="1" x14ac:dyDescent="0.45">
      <c r="B27" s="626"/>
      <c r="C27" s="418"/>
      <c r="D27" s="419"/>
      <c r="E27" s="420"/>
      <c r="F27" s="94" t="str">
        <f>C25</f>
        <v>生活相談員</v>
      </c>
      <c r="G27" s="298"/>
      <c r="H27" s="302"/>
      <c r="I27" s="300"/>
      <c r="J27" s="300"/>
      <c r="K27" s="301"/>
      <c r="L27" s="309"/>
      <c r="M27" s="310"/>
      <c r="N27" s="310"/>
      <c r="O27" s="311"/>
      <c r="P27" s="568" t="s">
        <v>50</v>
      </c>
      <c r="Q27" s="569"/>
      <c r="R27" s="570"/>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71">
        <f>IF($BB$3="４週",SUM(S27:AT27),IF($BB$3="暦月",SUM(S27:AW27),""))</f>
        <v>140</v>
      </c>
      <c r="AY27" s="572"/>
      <c r="AZ27" s="624">
        <f>IF($BB$3="４週",AX27/4,IF($BB$3="暦月",【記載例】通所型サービス!AX27/(【記載例】通所型サービス!$BB$8/7),""))</f>
        <v>35</v>
      </c>
      <c r="BA27" s="625"/>
      <c r="BB27" s="384"/>
      <c r="BC27" s="385"/>
      <c r="BD27" s="385"/>
      <c r="BE27" s="385"/>
      <c r="BF27" s="386"/>
    </row>
    <row r="28" spans="2:58" ht="20.25" customHeight="1" x14ac:dyDescent="0.45">
      <c r="B28" s="626">
        <f>B25+1</f>
        <v>3</v>
      </c>
      <c r="C28" s="392" t="s">
        <v>60</v>
      </c>
      <c r="D28" s="393"/>
      <c r="E28" s="394"/>
      <c r="F28" s="121"/>
      <c r="G28" s="296" t="s">
        <v>122</v>
      </c>
      <c r="H28" s="299" t="s">
        <v>158</v>
      </c>
      <c r="I28" s="300"/>
      <c r="J28" s="300"/>
      <c r="K28" s="301"/>
      <c r="L28" s="303" t="s">
        <v>212</v>
      </c>
      <c r="M28" s="304"/>
      <c r="N28" s="304"/>
      <c r="O28" s="305"/>
      <c r="P28" s="636" t="s">
        <v>49</v>
      </c>
      <c r="Q28" s="637"/>
      <c r="R28" s="63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27"/>
      <c r="AY28" s="628"/>
      <c r="AZ28" s="629"/>
      <c r="BA28" s="630"/>
      <c r="BB28" s="378" t="s">
        <v>129</v>
      </c>
      <c r="BC28" s="379"/>
      <c r="BD28" s="379"/>
      <c r="BE28" s="379"/>
      <c r="BF28" s="380"/>
    </row>
    <row r="29" spans="2:58" ht="20.25" customHeight="1" x14ac:dyDescent="0.45">
      <c r="B29" s="626"/>
      <c r="C29" s="395"/>
      <c r="D29" s="396"/>
      <c r="E29" s="397"/>
      <c r="F29" s="94"/>
      <c r="G29" s="297"/>
      <c r="H29" s="302"/>
      <c r="I29" s="300"/>
      <c r="J29" s="300"/>
      <c r="K29" s="301"/>
      <c r="L29" s="306"/>
      <c r="M29" s="307"/>
      <c r="N29" s="307"/>
      <c r="O29" s="308"/>
      <c r="P29" s="561" t="s">
        <v>15</v>
      </c>
      <c r="Q29" s="562"/>
      <c r="R29" s="563"/>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64">
        <f>IF($BB$3="４週",SUM(S29:AT29),IF($BB$3="暦月",SUM(S29:AW29),""))</f>
        <v>64</v>
      </c>
      <c r="AY29" s="565"/>
      <c r="AZ29" s="566">
        <f>IF($BB$3="４週",AX29/4,IF($BB$3="暦月",【記載例】通所型サービス!AX29/(【記載例】通所型サービス!$BB$8/7),""))</f>
        <v>16</v>
      </c>
      <c r="BA29" s="567"/>
      <c r="BB29" s="381"/>
      <c r="BC29" s="382"/>
      <c r="BD29" s="382"/>
      <c r="BE29" s="382"/>
      <c r="BF29" s="383"/>
    </row>
    <row r="30" spans="2:58" ht="20.25" customHeight="1" x14ac:dyDescent="0.45">
      <c r="B30" s="626"/>
      <c r="C30" s="398"/>
      <c r="D30" s="399"/>
      <c r="E30" s="400"/>
      <c r="F30" s="94" t="str">
        <f>C28</f>
        <v>生活相談員</v>
      </c>
      <c r="G30" s="298"/>
      <c r="H30" s="302"/>
      <c r="I30" s="300"/>
      <c r="J30" s="300"/>
      <c r="K30" s="301"/>
      <c r="L30" s="309"/>
      <c r="M30" s="310"/>
      <c r="N30" s="310"/>
      <c r="O30" s="311"/>
      <c r="P30" s="568" t="s">
        <v>50</v>
      </c>
      <c r="Q30" s="569"/>
      <c r="R30" s="570"/>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71">
        <f>IF($BB$3="４週",SUM(S30:AT30),IF($BB$3="暦月",SUM(S30:AW30),""))</f>
        <v>56</v>
      </c>
      <c r="AY30" s="572"/>
      <c r="AZ30" s="624">
        <f>IF($BB$3="４週",AX30/4,IF($BB$3="暦月",【記載例】通所型サービス!AX30/(【記載例】通所型サービス!$BB$8/7),""))</f>
        <v>14</v>
      </c>
      <c r="BA30" s="625"/>
      <c r="BB30" s="384"/>
      <c r="BC30" s="385"/>
      <c r="BD30" s="385"/>
      <c r="BE30" s="385"/>
      <c r="BF30" s="386"/>
    </row>
    <row r="31" spans="2:58" ht="20.25" customHeight="1" x14ac:dyDescent="0.45">
      <c r="B31" s="626">
        <f>B28+1</f>
        <v>4</v>
      </c>
      <c r="C31" s="392" t="s">
        <v>5</v>
      </c>
      <c r="D31" s="393"/>
      <c r="E31" s="394"/>
      <c r="F31" s="121"/>
      <c r="G31" s="296" t="s">
        <v>122</v>
      </c>
      <c r="H31" s="299" t="s">
        <v>14</v>
      </c>
      <c r="I31" s="300"/>
      <c r="J31" s="300"/>
      <c r="K31" s="301"/>
      <c r="L31" s="303" t="s">
        <v>212</v>
      </c>
      <c r="M31" s="304"/>
      <c r="N31" s="304"/>
      <c r="O31" s="305"/>
      <c r="P31" s="636" t="s">
        <v>49</v>
      </c>
      <c r="Q31" s="637"/>
      <c r="R31" s="63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27"/>
      <c r="AY31" s="628"/>
      <c r="AZ31" s="629"/>
      <c r="BA31" s="630"/>
      <c r="BB31" s="378" t="s">
        <v>132</v>
      </c>
      <c r="BC31" s="379"/>
      <c r="BD31" s="379"/>
      <c r="BE31" s="379"/>
      <c r="BF31" s="380"/>
    </row>
    <row r="32" spans="2:58" ht="20.25" customHeight="1" x14ac:dyDescent="0.45">
      <c r="B32" s="626"/>
      <c r="C32" s="395"/>
      <c r="D32" s="396"/>
      <c r="E32" s="397"/>
      <c r="F32" s="94"/>
      <c r="G32" s="297"/>
      <c r="H32" s="302"/>
      <c r="I32" s="300"/>
      <c r="J32" s="300"/>
      <c r="K32" s="301"/>
      <c r="L32" s="306"/>
      <c r="M32" s="307"/>
      <c r="N32" s="307"/>
      <c r="O32" s="308"/>
      <c r="P32" s="561" t="s">
        <v>15</v>
      </c>
      <c r="Q32" s="562"/>
      <c r="R32" s="563"/>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64">
        <f>IF($BB$3="４週",SUM(S32:AT32),IF($BB$3="暦月",SUM(S32:AW32),""))</f>
        <v>64</v>
      </c>
      <c r="AY32" s="565"/>
      <c r="AZ32" s="566">
        <f>IF($BB$3="４週",AX32/4,IF($BB$3="暦月",【記載例】通所型サービス!AX32/(【記載例】通所型サービス!$BB$8/7),""))</f>
        <v>16</v>
      </c>
      <c r="BA32" s="567"/>
      <c r="BB32" s="381"/>
      <c r="BC32" s="382"/>
      <c r="BD32" s="382"/>
      <c r="BE32" s="382"/>
      <c r="BF32" s="383"/>
    </row>
    <row r="33" spans="2:58" ht="20.25" customHeight="1" x14ac:dyDescent="0.45">
      <c r="B33" s="626"/>
      <c r="C33" s="398"/>
      <c r="D33" s="399"/>
      <c r="E33" s="400"/>
      <c r="F33" s="94" t="str">
        <f>C31</f>
        <v>看護職員</v>
      </c>
      <c r="G33" s="298"/>
      <c r="H33" s="302"/>
      <c r="I33" s="300"/>
      <c r="J33" s="300"/>
      <c r="K33" s="301"/>
      <c r="L33" s="309"/>
      <c r="M33" s="310"/>
      <c r="N33" s="310"/>
      <c r="O33" s="311"/>
      <c r="P33" s="568" t="s">
        <v>50</v>
      </c>
      <c r="Q33" s="569"/>
      <c r="R33" s="570"/>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71">
        <f>IF($BB$3="４週",SUM(S33:AT33),IF($BB$3="暦月",SUM(S33:AW33),""))</f>
        <v>64</v>
      </c>
      <c r="AY33" s="572"/>
      <c r="AZ33" s="624">
        <f>IF($BB$3="４週",AX33/4,IF($BB$3="暦月",【記載例】通所型サービス!AX33/(【記載例】通所型サービス!$BB$8/7),""))</f>
        <v>16</v>
      </c>
      <c r="BA33" s="625"/>
      <c r="BB33" s="384"/>
      <c r="BC33" s="385"/>
      <c r="BD33" s="385"/>
      <c r="BE33" s="385"/>
      <c r="BF33" s="386"/>
    </row>
    <row r="34" spans="2:58" ht="20.25" customHeight="1" x14ac:dyDescent="0.45">
      <c r="B34" s="626">
        <f>B31+1</f>
        <v>5</v>
      </c>
      <c r="C34" s="392" t="s">
        <v>5</v>
      </c>
      <c r="D34" s="393"/>
      <c r="E34" s="394"/>
      <c r="F34" s="121"/>
      <c r="G34" s="296" t="s">
        <v>204</v>
      </c>
      <c r="H34" s="299" t="s">
        <v>6</v>
      </c>
      <c r="I34" s="300"/>
      <c r="J34" s="300"/>
      <c r="K34" s="301"/>
      <c r="L34" s="303" t="s">
        <v>212</v>
      </c>
      <c r="M34" s="304"/>
      <c r="N34" s="304"/>
      <c r="O34" s="305"/>
      <c r="P34" s="636" t="s">
        <v>49</v>
      </c>
      <c r="Q34" s="637"/>
      <c r="R34" s="63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27"/>
      <c r="AY34" s="628"/>
      <c r="AZ34" s="629"/>
      <c r="BA34" s="630"/>
      <c r="BB34" s="378" t="s">
        <v>127</v>
      </c>
      <c r="BC34" s="379"/>
      <c r="BD34" s="379"/>
      <c r="BE34" s="379"/>
      <c r="BF34" s="380"/>
    </row>
    <row r="35" spans="2:58" ht="20.25" customHeight="1" x14ac:dyDescent="0.45">
      <c r="B35" s="626"/>
      <c r="C35" s="395"/>
      <c r="D35" s="396"/>
      <c r="E35" s="397"/>
      <c r="F35" s="94"/>
      <c r="G35" s="297"/>
      <c r="H35" s="302"/>
      <c r="I35" s="300"/>
      <c r="J35" s="300"/>
      <c r="K35" s="301"/>
      <c r="L35" s="306"/>
      <c r="M35" s="307"/>
      <c r="N35" s="307"/>
      <c r="O35" s="308"/>
      <c r="P35" s="561" t="s">
        <v>15</v>
      </c>
      <c r="Q35" s="562"/>
      <c r="R35" s="563"/>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64">
        <f>IF($BB$3="４週",SUM(S35:AT35),IF($BB$3="暦月",SUM(S35:AW35),""))</f>
        <v>48</v>
      </c>
      <c r="AY35" s="565"/>
      <c r="AZ35" s="566">
        <f>IF($BB$3="４週",AX35/4,IF($BB$3="暦月",【記載例】通所型サービス!AX35/(【記載例】通所型サービス!$BB$8/7),""))</f>
        <v>12</v>
      </c>
      <c r="BA35" s="567"/>
      <c r="BB35" s="381"/>
      <c r="BC35" s="382"/>
      <c r="BD35" s="382"/>
      <c r="BE35" s="382"/>
      <c r="BF35" s="383"/>
    </row>
    <row r="36" spans="2:58" ht="20.25" customHeight="1" x14ac:dyDescent="0.45">
      <c r="B36" s="626"/>
      <c r="C36" s="398"/>
      <c r="D36" s="399"/>
      <c r="E36" s="400"/>
      <c r="F36" s="94" t="str">
        <f>C34</f>
        <v>看護職員</v>
      </c>
      <c r="G36" s="298"/>
      <c r="H36" s="302"/>
      <c r="I36" s="300"/>
      <c r="J36" s="300"/>
      <c r="K36" s="301"/>
      <c r="L36" s="309"/>
      <c r="M36" s="310"/>
      <c r="N36" s="310"/>
      <c r="O36" s="311"/>
      <c r="P36" s="568" t="s">
        <v>50</v>
      </c>
      <c r="Q36" s="569"/>
      <c r="R36" s="570"/>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71">
        <f>IF($BB$3="４週",SUM(S36:AT36),IF($BB$3="暦月",SUM(S36:AW36),""))</f>
        <v>48</v>
      </c>
      <c r="AY36" s="572"/>
      <c r="AZ36" s="624">
        <f>IF($BB$3="４週",AX36/4,IF($BB$3="暦月",【記載例】通所型サービス!AX36/(【記載例】通所型サービス!$BB$8/7),""))</f>
        <v>12</v>
      </c>
      <c r="BA36" s="625"/>
      <c r="BB36" s="384"/>
      <c r="BC36" s="385"/>
      <c r="BD36" s="385"/>
      <c r="BE36" s="385"/>
      <c r="BF36" s="386"/>
    </row>
    <row r="37" spans="2:58" ht="20.25" customHeight="1" x14ac:dyDescent="0.45">
      <c r="B37" s="626">
        <f>B34+1</f>
        <v>6</v>
      </c>
      <c r="C37" s="392" t="s">
        <v>61</v>
      </c>
      <c r="D37" s="393"/>
      <c r="E37" s="394"/>
      <c r="F37" s="121"/>
      <c r="G37" s="296" t="s">
        <v>122</v>
      </c>
      <c r="H37" s="299" t="s">
        <v>106</v>
      </c>
      <c r="I37" s="300"/>
      <c r="J37" s="300"/>
      <c r="K37" s="301"/>
      <c r="L37" s="303" t="s">
        <v>212</v>
      </c>
      <c r="M37" s="304"/>
      <c r="N37" s="304"/>
      <c r="O37" s="305"/>
      <c r="P37" s="636" t="s">
        <v>49</v>
      </c>
      <c r="Q37" s="637"/>
      <c r="R37" s="63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27"/>
      <c r="AY37" s="628"/>
      <c r="AZ37" s="629"/>
      <c r="BA37" s="630"/>
      <c r="BB37" s="378" t="s">
        <v>130</v>
      </c>
      <c r="BC37" s="379"/>
      <c r="BD37" s="379"/>
      <c r="BE37" s="379"/>
      <c r="BF37" s="380"/>
    </row>
    <row r="38" spans="2:58" ht="20.25" customHeight="1" x14ac:dyDescent="0.45">
      <c r="B38" s="626"/>
      <c r="C38" s="395"/>
      <c r="D38" s="396"/>
      <c r="E38" s="397"/>
      <c r="F38" s="94"/>
      <c r="G38" s="297"/>
      <c r="H38" s="302"/>
      <c r="I38" s="300"/>
      <c r="J38" s="300"/>
      <c r="K38" s="301"/>
      <c r="L38" s="306"/>
      <c r="M38" s="307"/>
      <c r="N38" s="307"/>
      <c r="O38" s="308"/>
      <c r="P38" s="561" t="s">
        <v>15</v>
      </c>
      <c r="Q38" s="562"/>
      <c r="R38" s="563"/>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64">
        <f>IF($BB$3="４週",SUM(S38:AT38),IF($BB$3="暦月",SUM(S38:AW38),""))</f>
        <v>96</v>
      </c>
      <c r="AY38" s="565"/>
      <c r="AZ38" s="566">
        <f>IF($BB$3="４週",AX38/4,IF($BB$3="暦月",【記載例】通所型サービス!AX38/(【記載例】通所型サービス!$BB$8/7),""))</f>
        <v>24</v>
      </c>
      <c r="BA38" s="567"/>
      <c r="BB38" s="381"/>
      <c r="BC38" s="382"/>
      <c r="BD38" s="382"/>
      <c r="BE38" s="382"/>
      <c r="BF38" s="383"/>
    </row>
    <row r="39" spans="2:58" ht="20.25" customHeight="1" x14ac:dyDescent="0.45">
      <c r="B39" s="626"/>
      <c r="C39" s="398"/>
      <c r="D39" s="399"/>
      <c r="E39" s="400"/>
      <c r="F39" s="94" t="str">
        <f>C37</f>
        <v>介護職員</v>
      </c>
      <c r="G39" s="298"/>
      <c r="H39" s="302"/>
      <c r="I39" s="300"/>
      <c r="J39" s="300"/>
      <c r="K39" s="301"/>
      <c r="L39" s="309"/>
      <c r="M39" s="310"/>
      <c r="N39" s="310"/>
      <c r="O39" s="311"/>
      <c r="P39" s="568" t="s">
        <v>50</v>
      </c>
      <c r="Q39" s="569"/>
      <c r="R39" s="570"/>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71">
        <f>IF($BB$3="４週",SUM(S39:AT39),IF($BB$3="暦月",SUM(S39:AW39),""))</f>
        <v>84</v>
      </c>
      <c r="AY39" s="572"/>
      <c r="AZ39" s="624">
        <f>IF($BB$3="４週",AX39/4,IF($BB$3="暦月",【記載例】通所型サービス!AX39/(【記載例】通所型サービス!$BB$8/7),""))</f>
        <v>21</v>
      </c>
      <c r="BA39" s="625"/>
      <c r="BB39" s="384"/>
      <c r="BC39" s="385"/>
      <c r="BD39" s="385"/>
      <c r="BE39" s="385"/>
      <c r="BF39" s="386"/>
    </row>
    <row r="40" spans="2:58" ht="20.25" customHeight="1" x14ac:dyDescent="0.45">
      <c r="B40" s="626">
        <f>B37+1</f>
        <v>7</v>
      </c>
      <c r="C40" s="392" t="s">
        <v>61</v>
      </c>
      <c r="D40" s="393"/>
      <c r="E40" s="394"/>
      <c r="F40" s="121"/>
      <c r="G40" s="296" t="s">
        <v>122</v>
      </c>
      <c r="H40" s="299" t="s">
        <v>106</v>
      </c>
      <c r="I40" s="300"/>
      <c r="J40" s="300"/>
      <c r="K40" s="301"/>
      <c r="L40" s="303" t="s">
        <v>212</v>
      </c>
      <c r="M40" s="304"/>
      <c r="N40" s="304"/>
      <c r="O40" s="305"/>
      <c r="P40" s="636" t="s">
        <v>49</v>
      </c>
      <c r="Q40" s="637"/>
      <c r="R40" s="63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27"/>
      <c r="AY40" s="628"/>
      <c r="AZ40" s="629"/>
      <c r="BA40" s="630"/>
      <c r="BB40" s="378" t="s">
        <v>131</v>
      </c>
      <c r="BC40" s="379"/>
      <c r="BD40" s="379"/>
      <c r="BE40" s="379"/>
      <c r="BF40" s="380"/>
    </row>
    <row r="41" spans="2:58" ht="20.25" customHeight="1" x14ac:dyDescent="0.45">
      <c r="B41" s="626"/>
      <c r="C41" s="395"/>
      <c r="D41" s="396"/>
      <c r="E41" s="397"/>
      <c r="F41" s="94"/>
      <c r="G41" s="297"/>
      <c r="H41" s="302"/>
      <c r="I41" s="300"/>
      <c r="J41" s="300"/>
      <c r="K41" s="301"/>
      <c r="L41" s="306"/>
      <c r="M41" s="307"/>
      <c r="N41" s="307"/>
      <c r="O41" s="308"/>
      <c r="P41" s="561" t="s">
        <v>15</v>
      </c>
      <c r="Q41" s="562"/>
      <c r="R41" s="563"/>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64">
        <f>IF($BB$3="４週",SUM(S41:AT41),IF($BB$3="暦月",SUM(S41:AW41),""))</f>
        <v>32</v>
      </c>
      <c r="AY41" s="565"/>
      <c r="AZ41" s="566">
        <f>IF($BB$3="４週",AX41/4,IF($BB$3="暦月",【記載例】通所型サービス!AX41/(【記載例】通所型サービス!$BB$8/7),""))</f>
        <v>8</v>
      </c>
      <c r="BA41" s="567"/>
      <c r="BB41" s="381"/>
      <c r="BC41" s="382"/>
      <c r="BD41" s="382"/>
      <c r="BE41" s="382"/>
      <c r="BF41" s="383"/>
    </row>
    <row r="42" spans="2:58" ht="20.25" customHeight="1" x14ac:dyDescent="0.45">
      <c r="B42" s="626"/>
      <c r="C42" s="398"/>
      <c r="D42" s="399"/>
      <c r="E42" s="400"/>
      <c r="F42" s="94" t="str">
        <f>C40</f>
        <v>介護職員</v>
      </c>
      <c r="G42" s="298"/>
      <c r="H42" s="302"/>
      <c r="I42" s="300"/>
      <c r="J42" s="300"/>
      <c r="K42" s="301"/>
      <c r="L42" s="309"/>
      <c r="M42" s="310"/>
      <c r="N42" s="310"/>
      <c r="O42" s="311"/>
      <c r="P42" s="568" t="s">
        <v>50</v>
      </c>
      <c r="Q42" s="569"/>
      <c r="R42" s="570"/>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71">
        <f>IF($BB$3="４週",SUM(S42:AT42),IF($BB$3="暦月",SUM(S42:AW42),""))</f>
        <v>28</v>
      </c>
      <c r="AY42" s="572"/>
      <c r="AZ42" s="624">
        <f>IF($BB$3="４週",AX42/4,IF($BB$3="暦月",【記載例】通所型サービス!AX42/(【記載例】通所型サービス!$BB$8/7),""))</f>
        <v>7</v>
      </c>
      <c r="BA42" s="625"/>
      <c r="BB42" s="384"/>
      <c r="BC42" s="385"/>
      <c r="BD42" s="385"/>
      <c r="BE42" s="385"/>
      <c r="BF42" s="386"/>
    </row>
    <row r="43" spans="2:58" ht="20.25" customHeight="1" x14ac:dyDescent="0.45">
      <c r="B43" s="626">
        <f>B40+1</f>
        <v>8</v>
      </c>
      <c r="C43" s="392" t="s">
        <v>61</v>
      </c>
      <c r="D43" s="393"/>
      <c r="E43" s="394"/>
      <c r="F43" s="121"/>
      <c r="G43" s="296" t="s">
        <v>123</v>
      </c>
      <c r="H43" s="299" t="s">
        <v>32</v>
      </c>
      <c r="I43" s="300"/>
      <c r="J43" s="300"/>
      <c r="K43" s="301"/>
      <c r="L43" s="303" t="s">
        <v>212</v>
      </c>
      <c r="M43" s="304"/>
      <c r="N43" s="304"/>
      <c r="O43" s="305"/>
      <c r="P43" s="636" t="s">
        <v>49</v>
      </c>
      <c r="Q43" s="637"/>
      <c r="R43" s="63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27"/>
      <c r="AY43" s="628"/>
      <c r="AZ43" s="629"/>
      <c r="BA43" s="630"/>
      <c r="BB43" s="378"/>
      <c r="BC43" s="379"/>
      <c r="BD43" s="379"/>
      <c r="BE43" s="379"/>
      <c r="BF43" s="380"/>
    </row>
    <row r="44" spans="2:58" ht="20.25" customHeight="1" x14ac:dyDescent="0.45">
      <c r="B44" s="626"/>
      <c r="C44" s="395"/>
      <c r="D44" s="396"/>
      <c r="E44" s="397"/>
      <c r="F44" s="94"/>
      <c r="G44" s="297"/>
      <c r="H44" s="302"/>
      <c r="I44" s="300"/>
      <c r="J44" s="300"/>
      <c r="K44" s="301"/>
      <c r="L44" s="306"/>
      <c r="M44" s="307"/>
      <c r="N44" s="307"/>
      <c r="O44" s="308"/>
      <c r="P44" s="561" t="s">
        <v>15</v>
      </c>
      <c r="Q44" s="562"/>
      <c r="R44" s="563"/>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64">
        <f>IF($BB$3="４週",SUM(S44:AT44),IF($BB$3="暦月",SUM(S44:AW44),""))</f>
        <v>160</v>
      </c>
      <c r="AY44" s="565"/>
      <c r="AZ44" s="566">
        <f>IF($BB$3="４週",AX44/4,IF($BB$3="暦月",【記載例】通所型サービス!AX44/(【記載例】通所型サービス!$BB$8/7),""))</f>
        <v>40</v>
      </c>
      <c r="BA44" s="567"/>
      <c r="BB44" s="381"/>
      <c r="BC44" s="382"/>
      <c r="BD44" s="382"/>
      <c r="BE44" s="382"/>
      <c r="BF44" s="383"/>
    </row>
    <row r="45" spans="2:58" ht="20.25" customHeight="1" x14ac:dyDescent="0.45">
      <c r="B45" s="626"/>
      <c r="C45" s="398"/>
      <c r="D45" s="399"/>
      <c r="E45" s="400"/>
      <c r="F45" s="94" t="str">
        <f>C43</f>
        <v>介護職員</v>
      </c>
      <c r="G45" s="298"/>
      <c r="H45" s="302"/>
      <c r="I45" s="300"/>
      <c r="J45" s="300"/>
      <c r="K45" s="301"/>
      <c r="L45" s="309"/>
      <c r="M45" s="310"/>
      <c r="N45" s="310"/>
      <c r="O45" s="311"/>
      <c r="P45" s="568" t="s">
        <v>50</v>
      </c>
      <c r="Q45" s="569"/>
      <c r="R45" s="570"/>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71">
        <f>IF($BB$3="４週",SUM(S45:AT45),IF($BB$3="暦月",SUM(S45:AW45),""))</f>
        <v>140</v>
      </c>
      <c r="AY45" s="572"/>
      <c r="AZ45" s="624">
        <f>IF($BB$3="４週",AX45/4,IF($BB$3="暦月",【記載例】通所型サービス!AX45/(【記載例】通所型サービス!$BB$8/7),""))</f>
        <v>35</v>
      </c>
      <c r="BA45" s="625"/>
      <c r="BB45" s="384"/>
      <c r="BC45" s="385"/>
      <c r="BD45" s="385"/>
      <c r="BE45" s="385"/>
      <c r="BF45" s="386"/>
    </row>
    <row r="46" spans="2:58" ht="20.25" customHeight="1" x14ac:dyDescent="0.45">
      <c r="B46" s="626">
        <f>B43+1</f>
        <v>9</v>
      </c>
      <c r="C46" s="392" t="s">
        <v>61</v>
      </c>
      <c r="D46" s="393"/>
      <c r="E46" s="394"/>
      <c r="F46" s="121"/>
      <c r="G46" s="296" t="s">
        <v>123</v>
      </c>
      <c r="H46" s="299" t="s">
        <v>106</v>
      </c>
      <c r="I46" s="300"/>
      <c r="J46" s="300"/>
      <c r="K46" s="301"/>
      <c r="L46" s="303" t="s">
        <v>212</v>
      </c>
      <c r="M46" s="304"/>
      <c r="N46" s="304"/>
      <c r="O46" s="305"/>
      <c r="P46" s="636" t="s">
        <v>49</v>
      </c>
      <c r="Q46" s="637"/>
      <c r="R46" s="63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27"/>
      <c r="AY46" s="628"/>
      <c r="AZ46" s="629"/>
      <c r="BA46" s="630"/>
      <c r="BB46" s="378"/>
      <c r="BC46" s="379"/>
      <c r="BD46" s="379"/>
      <c r="BE46" s="379"/>
      <c r="BF46" s="380"/>
    </row>
    <row r="47" spans="2:58" ht="20.25" customHeight="1" x14ac:dyDescent="0.45">
      <c r="B47" s="626"/>
      <c r="C47" s="395"/>
      <c r="D47" s="396"/>
      <c r="E47" s="397"/>
      <c r="F47" s="94"/>
      <c r="G47" s="297"/>
      <c r="H47" s="302"/>
      <c r="I47" s="300"/>
      <c r="J47" s="300"/>
      <c r="K47" s="301"/>
      <c r="L47" s="306"/>
      <c r="M47" s="307"/>
      <c r="N47" s="307"/>
      <c r="O47" s="308"/>
      <c r="P47" s="561" t="s">
        <v>15</v>
      </c>
      <c r="Q47" s="562"/>
      <c r="R47" s="563"/>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64">
        <f>IF($BB$3="４週",SUM(S47:AT47),IF($BB$3="暦月",SUM(S47:AW47),""))</f>
        <v>160</v>
      </c>
      <c r="AY47" s="565"/>
      <c r="AZ47" s="566">
        <f>IF($BB$3="４週",AX47/4,IF($BB$3="暦月",【記載例】通所型サービス!AX47/(【記載例】通所型サービス!$BB$8/7),""))</f>
        <v>40</v>
      </c>
      <c r="BA47" s="567"/>
      <c r="BB47" s="381"/>
      <c r="BC47" s="382"/>
      <c r="BD47" s="382"/>
      <c r="BE47" s="382"/>
      <c r="BF47" s="383"/>
    </row>
    <row r="48" spans="2:58" ht="20.25" customHeight="1" x14ac:dyDescent="0.45">
      <c r="B48" s="626"/>
      <c r="C48" s="398"/>
      <c r="D48" s="399"/>
      <c r="E48" s="400"/>
      <c r="F48" s="94" t="str">
        <f>C46</f>
        <v>介護職員</v>
      </c>
      <c r="G48" s="298"/>
      <c r="H48" s="302"/>
      <c r="I48" s="300"/>
      <c r="J48" s="300"/>
      <c r="K48" s="301"/>
      <c r="L48" s="309"/>
      <c r="M48" s="310"/>
      <c r="N48" s="310"/>
      <c r="O48" s="311"/>
      <c r="P48" s="568" t="s">
        <v>50</v>
      </c>
      <c r="Q48" s="569"/>
      <c r="R48" s="570"/>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71">
        <f>IF($BB$3="４週",SUM(S48:AT48),IF($BB$3="暦月",SUM(S48:AW48),""))</f>
        <v>140</v>
      </c>
      <c r="AY48" s="572"/>
      <c r="AZ48" s="624">
        <f>IF($BB$3="４週",AX48/4,IF($BB$3="暦月",【記載例】通所型サービス!AX48/(【記載例】通所型サービス!$BB$8/7),""))</f>
        <v>35</v>
      </c>
      <c r="BA48" s="625"/>
      <c r="BB48" s="384"/>
      <c r="BC48" s="385"/>
      <c r="BD48" s="385"/>
      <c r="BE48" s="385"/>
      <c r="BF48" s="386"/>
    </row>
    <row r="49" spans="2:58" ht="20.25" customHeight="1" x14ac:dyDescent="0.45">
      <c r="B49" s="626">
        <f>B46+1</f>
        <v>10</v>
      </c>
      <c r="C49" s="392" t="s">
        <v>62</v>
      </c>
      <c r="D49" s="393"/>
      <c r="E49" s="394"/>
      <c r="F49" s="121"/>
      <c r="G49" s="296" t="s">
        <v>122</v>
      </c>
      <c r="H49" s="299" t="s">
        <v>14</v>
      </c>
      <c r="I49" s="300"/>
      <c r="J49" s="300"/>
      <c r="K49" s="301"/>
      <c r="L49" s="303" t="s">
        <v>212</v>
      </c>
      <c r="M49" s="304"/>
      <c r="N49" s="304"/>
      <c r="O49" s="305"/>
      <c r="P49" s="636" t="s">
        <v>49</v>
      </c>
      <c r="Q49" s="637"/>
      <c r="R49" s="63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27"/>
      <c r="AY49" s="628"/>
      <c r="AZ49" s="629"/>
      <c r="BA49" s="630"/>
      <c r="BB49" s="378" t="s">
        <v>133</v>
      </c>
      <c r="BC49" s="379"/>
      <c r="BD49" s="379"/>
      <c r="BE49" s="379"/>
      <c r="BF49" s="380"/>
    </row>
    <row r="50" spans="2:58" ht="20.25" customHeight="1" x14ac:dyDescent="0.45">
      <c r="B50" s="626"/>
      <c r="C50" s="395"/>
      <c r="D50" s="396"/>
      <c r="E50" s="397"/>
      <c r="F50" s="94"/>
      <c r="G50" s="297"/>
      <c r="H50" s="302"/>
      <c r="I50" s="300"/>
      <c r="J50" s="300"/>
      <c r="K50" s="301"/>
      <c r="L50" s="306"/>
      <c r="M50" s="307"/>
      <c r="N50" s="307"/>
      <c r="O50" s="308"/>
      <c r="P50" s="561" t="s">
        <v>15</v>
      </c>
      <c r="Q50" s="562"/>
      <c r="R50" s="563"/>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64">
        <f>IF($BB$3="４週",SUM(S50:AT50),IF($BB$3="暦月",SUM(S50:AW50),""))</f>
        <v>64</v>
      </c>
      <c r="AY50" s="565"/>
      <c r="AZ50" s="566">
        <f>IF($BB$3="４週",AX50/4,IF($BB$3="暦月",【記載例】通所型サービス!AX50/(【記載例】通所型サービス!$BB$8/7),""))</f>
        <v>16</v>
      </c>
      <c r="BA50" s="567"/>
      <c r="BB50" s="381"/>
      <c r="BC50" s="382"/>
      <c r="BD50" s="382"/>
      <c r="BE50" s="382"/>
      <c r="BF50" s="383"/>
    </row>
    <row r="51" spans="2:58" ht="20.25" customHeight="1" x14ac:dyDescent="0.45">
      <c r="B51" s="626"/>
      <c r="C51" s="398"/>
      <c r="D51" s="399"/>
      <c r="E51" s="400"/>
      <c r="F51" s="94" t="str">
        <f>C49</f>
        <v>機能訓練指導員</v>
      </c>
      <c r="G51" s="298"/>
      <c r="H51" s="302"/>
      <c r="I51" s="300"/>
      <c r="J51" s="300"/>
      <c r="K51" s="301"/>
      <c r="L51" s="309"/>
      <c r="M51" s="310"/>
      <c r="N51" s="310"/>
      <c r="O51" s="311"/>
      <c r="P51" s="568" t="s">
        <v>50</v>
      </c>
      <c r="Q51" s="569"/>
      <c r="R51" s="570"/>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71">
        <f>IF($BB$3="４週",SUM(S51:AT51),IF($BB$3="暦月",SUM(S51:AW51),""))</f>
        <v>48</v>
      </c>
      <c r="AY51" s="572"/>
      <c r="AZ51" s="624">
        <f>IF($BB$3="４週",AX51/4,IF($BB$3="暦月",【記載例】通所型サービス!AX51/(【記載例】通所型サービス!$BB$8/7),""))</f>
        <v>12</v>
      </c>
      <c r="BA51" s="625"/>
      <c r="BB51" s="384"/>
      <c r="BC51" s="385"/>
      <c r="BD51" s="385"/>
      <c r="BE51" s="385"/>
      <c r="BF51" s="386"/>
    </row>
    <row r="52" spans="2:58" ht="20.25" customHeight="1" x14ac:dyDescent="0.45">
      <c r="B52" s="626">
        <f>B49+1</f>
        <v>11</v>
      </c>
      <c r="C52" s="392" t="s">
        <v>62</v>
      </c>
      <c r="D52" s="393"/>
      <c r="E52" s="394"/>
      <c r="F52" s="121"/>
      <c r="G52" s="296" t="s">
        <v>204</v>
      </c>
      <c r="H52" s="299" t="s">
        <v>14</v>
      </c>
      <c r="I52" s="300"/>
      <c r="J52" s="300"/>
      <c r="K52" s="301"/>
      <c r="L52" s="303" t="s">
        <v>212</v>
      </c>
      <c r="M52" s="304"/>
      <c r="N52" s="304"/>
      <c r="O52" s="305"/>
      <c r="P52" s="636" t="s">
        <v>49</v>
      </c>
      <c r="Q52" s="637"/>
      <c r="R52" s="63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27"/>
      <c r="AY52" s="628"/>
      <c r="AZ52" s="629"/>
      <c r="BA52" s="630"/>
      <c r="BB52" s="378" t="s">
        <v>128</v>
      </c>
      <c r="BC52" s="379"/>
      <c r="BD52" s="379"/>
      <c r="BE52" s="379"/>
      <c r="BF52" s="380"/>
    </row>
    <row r="53" spans="2:58" ht="20.25" customHeight="1" x14ac:dyDescent="0.45">
      <c r="B53" s="626"/>
      <c r="C53" s="395"/>
      <c r="D53" s="396"/>
      <c r="E53" s="397"/>
      <c r="F53" s="94"/>
      <c r="G53" s="297"/>
      <c r="H53" s="302"/>
      <c r="I53" s="300"/>
      <c r="J53" s="300"/>
      <c r="K53" s="301"/>
      <c r="L53" s="306"/>
      <c r="M53" s="307"/>
      <c r="N53" s="307"/>
      <c r="O53" s="308"/>
      <c r="P53" s="561" t="s">
        <v>15</v>
      </c>
      <c r="Q53" s="562"/>
      <c r="R53" s="563"/>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64">
        <f>IF($BB$3="４週",SUM(S53:AT53),IF($BB$3="暦月",SUM(S53:AW53),""))</f>
        <v>48</v>
      </c>
      <c r="AY53" s="565"/>
      <c r="AZ53" s="566">
        <f>IF($BB$3="４週",AX53/4,IF($BB$3="暦月",【記載例】通所型サービス!AX53/(【記載例】通所型サービス!$BB$8/7),""))</f>
        <v>12</v>
      </c>
      <c r="BA53" s="567"/>
      <c r="BB53" s="381"/>
      <c r="BC53" s="382"/>
      <c r="BD53" s="382"/>
      <c r="BE53" s="382"/>
      <c r="BF53" s="383"/>
    </row>
    <row r="54" spans="2:58" ht="20.25" customHeight="1" x14ac:dyDescent="0.45">
      <c r="B54" s="626"/>
      <c r="C54" s="398"/>
      <c r="D54" s="399"/>
      <c r="E54" s="400"/>
      <c r="F54" s="94" t="str">
        <f>C52</f>
        <v>機能訓練指導員</v>
      </c>
      <c r="G54" s="298"/>
      <c r="H54" s="302"/>
      <c r="I54" s="300"/>
      <c r="J54" s="300"/>
      <c r="K54" s="301"/>
      <c r="L54" s="309"/>
      <c r="M54" s="310"/>
      <c r="N54" s="310"/>
      <c r="O54" s="311"/>
      <c r="P54" s="568" t="s">
        <v>50</v>
      </c>
      <c r="Q54" s="569"/>
      <c r="R54" s="570"/>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71">
        <f>IF($BB$3="４週",SUM(S54:AT54),IF($BB$3="暦月",SUM(S54:AW54),""))</f>
        <v>36</v>
      </c>
      <c r="AY54" s="572"/>
      <c r="AZ54" s="624">
        <f>IF($BB$3="４週",AX54/4,IF($BB$3="暦月",【記載例】通所型サービス!AX54/(【記載例】通所型サービス!$BB$8/7),""))</f>
        <v>9</v>
      </c>
      <c r="BA54" s="625"/>
      <c r="BB54" s="384"/>
      <c r="BC54" s="385"/>
      <c r="BD54" s="385"/>
      <c r="BE54" s="385"/>
      <c r="BF54" s="386"/>
    </row>
    <row r="55" spans="2:58" ht="20.25" customHeight="1" x14ac:dyDescent="0.45">
      <c r="B55" s="626">
        <f>B52+1</f>
        <v>12</v>
      </c>
      <c r="C55" s="392"/>
      <c r="D55" s="393"/>
      <c r="E55" s="394"/>
      <c r="F55" s="121"/>
      <c r="G55" s="296"/>
      <c r="H55" s="299"/>
      <c r="I55" s="300"/>
      <c r="J55" s="300"/>
      <c r="K55" s="301"/>
      <c r="L55" s="303"/>
      <c r="M55" s="304"/>
      <c r="N55" s="304"/>
      <c r="O55" s="305"/>
      <c r="P55" s="636" t="s">
        <v>49</v>
      </c>
      <c r="Q55" s="637"/>
      <c r="R55" s="63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27"/>
      <c r="AY55" s="628"/>
      <c r="AZ55" s="629"/>
      <c r="BA55" s="630"/>
      <c r="BB55" s="345"/>
      <c r="BC55" s="304"/>
      <c r="BD55" s="304"/>
      <c r="BE55" s="304"/>
      <c r="BF55" s="305"/>
    </row>
    <row r="56" spans="2:58" ht="20.25" customHeight="1" x14ac:dyDescent="0.45">
      <c r="B56" s="626"/>
      <c r="C56" s="395"/>
      <c r="D56" s="396"/>
      <c r="E56" s="397"/>
      <c r="F56" s="94"/>
      <c r="G56" s="297"/>
      <c r="H56" s="302"/>
      <c r="I56" s="300"/>
      <c r="J56" s="300"/>
      <c r="K56" s="301"/>
      <c r="L56" s="306"/>
      <c r="M56" s="307"/>
      <c r="N56" s="307"/>
      <c r="O56" s="308"/>
      <c r="P56" s="561" t="s">
        <v>15</v>
      </c>
      <c r="Q56" s="562"/>
      <c r="R56" s="563"/>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64">
        <f>IF($BB$3="４週",SUM(S56:AT56),IF($BB$3="暦月",SUM(S56:AW56),""))</f>
        <v>0</v>
      </c>
      <c r="AY56" s="565"/>
      <c r="AZ56" s="566">
        <f>IF($BB$3="４週",AX56/4,IF($BB$3="暦月",【記載例】通所型サービス!AX56/(【記載例】通所型サービス!$BB$8/7),""))</f>
        <v>0</v>
      </c>
      <c r="BA56" s="567"/>
      <c r="BB56" s="346"/>
      <c r="BC56" s="307"/>
      <c r="BD56" s="307"/>
      <c r="BE56" s="307"/>
      <c r="BF56" s="308"/>
    </row>
    <row r="57" spans="2:58" ht="20.25" customHeight="1" x14ac:dyDescent="0.45">
      <c r="B57" s="626"/>
      <c r="C57" s="398"/>
      <c r="D57" s="399"/>
      <c r="E57" s="400"/>
      <c r="F57" s="94">
        <f>C55</f>
        <v>0</v>
      </c>
      <c r="G57" s="298"/>
      <c r="H57" s="302"/>
      <c r="I57" s="300"/>
      <c r="J57" s="300"/>
      <c r="K57" s="301"/>
      <c r="L57" s="309"/>
      <c r="M57" s="310"/>
      <c r="N57" s="310"/>
      <c r="O57" s="311"/>
      <c r="P57" s="568" t="s">
        <v>50</v>
      </c>
      <c r="Q57" s="569"/>
      <c r="R57" s="570"/>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71">
        <f>IF($BB$3="４週",SUM(S57:AT57),IF($BB$3="暦月",SUM(S57:AW57),""))</f>
        <v>0</v>
      </c>
      <c r="AY57" s="572"/>
      <c r="AZ57" s="624">
        <f>IF($BB$3="４週",AX57/4,IF($BB$3="暦月",【記載例】通所型サービス!AX57/(【記載例】通所型サービス!$BB$8/7),""))</f>
        <v>0</v>
      </c>
      <c r="BA57" s="625"/>
      <c r="BB57" s="406"/>
      <c r="BC57" s="310"/>
      <c r="BD57" s="310"/>
      <c r="BE57" s="310"/>
      <c r="BF57" s="311"/>
    </row>
    <row r="58" spans="2:58" ht="20.25" customHeight="1" x14ac:dyDescent="0.45">
      <c r="B58" s="626">
        <f>B55+1</f>
        <v>13</v>
      </c>
      <c r="C58" s="392"/>
      <c r="D58" s="393"/>
      <c r="E58" s="394"/>
      <c r="F58" s="121"/>
      <c r="G58" s="296"/>
      <c r="H58" s="299"/>
      <c r="I58" s="300"/>
      <c r="J58" s="300"/>
      <c r="K58" s="301"/>
      <c r="L58" s="303"/>
      <c r="M58" s="304"/>
      <c r="N58" s="304"/>
      <c r="O58" s="305"/>
      <c r="P58" s="636" t="s">
        <v>49</v>
      </c>
      <c r="Q58" s="637"/>
      <c r="R58" s="63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27"/>
      <c r="AY58" s="628"/>
      <c r="AZ58" s="629"/>
      <c r="BA58" s="630"/>
      <c r="BB58" s="345"/>
      <c r="BC58" s="304"/>
      <c r="BD58" s="304"/>
      <c r="BE58" s="304"/>
      <c r="BF58" s="305"/>
    </row>
    <row r="59" spans="2:58" ht="20.25" customHeight="1" x14ac:dyDescent="0.45">
      <c r="B59" s="626"/>
      <c r="C59" s="395"/>
      <c r="D59" s="396"/>
      <c r="E59" s="397"/>
      <c r="F59" s="94"/>
      <c r="G59" s="297"/>
      <c r="H59" s="302"/>
      <c r="I59" s="300"/>
      <c r="J59" s="300"/>
      <c r="K59" s="301"/>
      <c r="L59" s="306"/>
      <c r="M59" s="307"/>
      <c r="N59" s="307"/>
      <c r="O59" s="308"/>
      <c r="P59" s="561" t="s">
        <v>15</v>
      </c>
      <c r="Q59" s="562"/>
      <c r="R59" s="563"/>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64">
        <f>IF($BB$3="４週",SUM(S59:AT59),IF($BB$3="暦月",SUM(S59:AW59),""))</f>
        <v>0</v>
      </c>
      <c r="AY59" s="565"/>
      <c r="AZ59" s="566">
        <f>IF($BB$3="４週",AX59/4,IF($BB$3="暦月",【記載例】通所型サービス!AX59/(【記載例】通所型サービス!$BB$8/7),""))</f>
        <v>0</v>
      </c>
      <c r="BA59" s="567"/>
      <c r="BB59" s="346"/>
      <c r="BC59" s="307"/>
      <c r="BD59" s="307"/>
      <c r="BE59" s="307"/>
      <c r="BF59" s="308"/>
    </row>
    <row r="60" spans="2:58" ht="20.25" customHeight="1" thickBot="1" x14ac:dyDescent="0.5">
      <c r="B60" s="674"/>
      <c r="C60" s="398"/>
      <c r="D60" s="399"/>
      <c r="E60" s="400"/>
      <c r="F60" s="97">
        <f>C58</f>
        <v>0</v>
      </c>
      <c r="G60" s="401"/>
      <c r="H60" s="402"/>
      <c r="I60" s="403"/>
      <c r="J60" s="403"/>
      <c r="K60" s="404"/>
      <c r="L60" s="405"/>
      <c r="M60" s="348"/>
      <c r="N60" s="348"/>
      <c r="O60" s="349"/>
      <c r="P60" s="641" t="s">
        <v>50</v>
      </c>
      <c r="Q60" s="642"/>
      <c r="R60" s="643"/>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71">
        <f>IF($BB$3="４週",SUM(S60:AT60),IF($BB$3="暦月",SUM(S60:AW60),""))</f>
        <v>0</v>
      </c>
      <c r="AY60" s="572"/>
      <c r="AZ60" s="624">
        <f>IF($BB$3="４週",AX60/4,IF($BB$3="暦月",【記載例】通所型サービス!AX60/(【記載例】通所型サービス!$BB$8/7),""))</f>
        <v>0</v>
      </c>
      <c r="BA60" s="625"/>
      <c r="BB60" s="347"/>
      <c r="BC60" s="348"/>
      <c r="BD60" s="348"/>
      <c r="BE60" s="348"/>
      <c r="BF60" s="349"/>
    </row>
    <row r="61" spans="2:58" s="194" customFormat="1" ht="6" customHeight="1" thickBot="1" x14ac:dyDescent="0.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5">
      <c r="B62" s="195"/>
      <c r="C62" s="196"/>
      <c r="D62" s="196"/>
      <c r="E62" s="196"/>
      <c r="F62" s="196"/>
      <c r="G62" s="675" t="s">
        <v>182</v>
      </c>
      <c r="H62" s="675"/>
      <c r="I62" s="675"/>
      <c r="J62" s="675"/>
      <c r="K62" s="675"/>
      <c r="L62" s="675"/>
      <c r="M62" s="675"/>
      <c r="N62" s="675"/>
      <c r="O62" s="675"/>
      <c r="P62" s="675"/>
      <c r="Q62" s="675"/>
      <c r="R62" s="676"/>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57">
        <f>IF(SUMIF($F$22:$F$60, "生活相談員", AX22:AY60)=0,"",SUMIF($F$22:$F$60,"生活相談員",AX22:AY60))</f>
        <v>196</v>
      </c>
      <c r="AY62" s="658"/>
      <c r="AZ62" s="659">
        <f>IF(AX62="","",IF($BB$3="４週",AX62/4,IF($BB$3="暦月",AX62/(【記載例】通所型サービス!$BB$8/7),"")))</f>
        <v>49</v>
      </c>
      <c r="BA62" s="660"/>
      <c r="BB62" s="644"/>
      <c r="BC62" s="645"/>
      <c r="BD62" s="645"/>
      <c r="BE62" s="645"/>
      <c r="BF62" s="646"/>
    </row>
    <row r="63" spans="2:58" ht="20.25" customHeight="1" x14ac:dyDescent="0.45">
      <c r="B63" s="197"/>
      <c r="C63" s="198"/>
      <c r="D63" s="198"/>
      <c r="E63" s="198"/>
      <c r="F63" s="198"/>
      <c r="G63" s="639" t="s">
        <v>183</v>
      </c>
      <c r="H63" s="639"/>
      <c r="I63" s="639"/>
      <c r="J63" s="639"/>
      <c r="K63" s="639"/>
      <c r="L63" s="639"/>
      <c r="M63" s="639"/>
      <c r="N63" s="639"/>
      <c r="O63" s="639"/>
      <c r="P63" s="639"/>
      <c r="Q63" s="639"/>
      <c r="R63" s="640"/>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61">
        <f>IF(SUMIF($F$22:$F$60, "介護職員", AX22:AX60)=0,"",SUMIF($F$22:$F$60, "介護職員", AX22:AX60))</f>
        <v>392</v>
      </c>
      <c r="AY63" s="662"/>
      <c r="AZ63" s="663">
        <f>IF(AX63="","",IF($BB$3="４週",AX63/4,IF($BB$3="暦月",AX63/(【記載例】通所型サービス!$BB$8/7),"")))</f>
        <v>98</v>
      </c>
      <c r="BA63" s="664"/>
      <c r="BB63" s="647"/>
      <c r="BC63" s="648"/>
      <c r="BD63" s="648"/>
      <c r="BE63" s="648"/>
      <c r="BF63" s="649"/>
    </row>
    <row r="64" spans="2:58" ht="20.25" customHeight="1" x14ac:dyDescent="0.45">
      <c r="B64" s="197"/>
      <c r="C64" s="198"/>
      <c r="D64" s="198"/>
      <c r="E64" s="198"/>
      <c r="F64" s="198"/>
      <c r="G64" s="639" t="s">
        <v>185</v>
      </c>
      <c r="H64" s="639"/>
      <c r="I64" s="639"/>
      <c r="J64" s="639"/>
      <c r="K64" s="639"/>
      <c r="L64" s="639"/>
      <c r="M64" s="639"/>
      <c r="N64" s="639"/>
      <c r="O64" s="639"/>
      <c r="P64" s="639"/>
      <c r="Q64" s="639"/>
      <c r="R64" s="640"/>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65"/>
      <c r="AY64" s="666"/>
      <c r="AZ64" s="666"/>
      <c r="BA64" s="667"/>
      <c r="BB64" s="647"/>
      <c r="BC64" s="648"/>
      <c r="BD64" s="648"/>
      <c r="BE64" s="648"/>
      <c r="BF64" s="649"/>
    </row>
    <row r="65" spans="1:73" ht="20.25" customHeight="1" x14ac:dyDescent="0.45">
      <c r="B65" s="197"/>
      <c r="C65" s="198"/>
      <c r="D65" s="198"/>
      <c r="E65" s="198"/>
      <c r="F65" s="198"/>
      <c r="G65" s="639" t="s">
        <v>186</v>
      </c>
      <c r="H65" s="639"/>
      <c r="I65" s="639"/>
      <c r="J65" s="639"/>
      <c r="K65" s="639"/>
      <c r="L65" s="639"/>
      <c r="M65" s="639"/>
      <c r="N65" s="639"/>
      <c r="O65" s="639"/>
      <c r="P65" s="639"/>
      <c r="Q65" s="639"/>
      <c r="R65" s="640"/>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68"/>
      <c r="AY65" s="669"/>
      <c r="AZ65" s="669"/>
      <c r="BA65" s="670"/>
      <c r="BB65" s="647"/>
      <c r="BC65" s="648"/>
      <c r="BD65" s="648"/>
      <c r="BE65" s="648"/>
      <c r="BF65" s="649"/>
    </row>
    <row r="66" spans="1:73" ht="20.25" customHeight="1" thickBot="1" x14ac:dyDescent="0.5">
      <c r="B66" s="199"/>
      <c r="C66" s="200"/>
      <c r="D66" s="200"/>
      <c r="E66" s="200"/>
      <c r="F66" s="200"/>
      <c r="G66" s="545" t="s">
        <v>187</v>
      </c>
      <c r="H66" s="545"/>
      <c r="I66" s="545"/>
      <c r="J66" s="545"/>
      <c r="K66" s="545"/>
      <c r="L66" s="545"/>
      <c r="M66" s="545"/>
      <c r="N66" s="545"/>
      <c r="O66" s="545"/>
      <c r="P66" s="545"/>
      <c r="Q66" s="545"/>
      <c r="R66" s="546"/>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68"/>
      <c r="AY66" s="669"/>
      <c r="AZ66" s="669"/>
      <c r="BA66" s="670"/>
      <c r="BB66" s="647"/>
      <c r="BC66" s="648"/>
      <c r="BD66" s="648"/>
      <c r="BE66" s="648"/>
      <c r="BF66" s="649"/>
    </row>
    <row r="67" spans="1:73" ht="18.75" customHeight="1" x14ac:dyDescent="0.45">
      <c r="B67" s="555" t="s">
        <v>188</v>
      </c>
      <c r="C67" s="556"/>
      <c r="D67" s="556"/>
      <c r="E67" s="556"/>
      <c r="F67" s="556"/>
      <c r="G67" s="556"/>
      <c r="H67" s="556"/>
      <c r="I67" s="556"/>
      <c r="J67" s="556"/>
      <c r="K67" s="557"/>
      <c r="L67" s="653" t="s">
        <v>60</v>
      </c>
      <c r="M67" s="653"/>
      <c r="N67" s="653"/>
      <c r="O67" s="653"/>
      <c r="P67" s="653"/>
      <c r="Q67" s="653"/>
      <c r="R67" s="654"/>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68"/>
      <c r="AY67" s="669"/>
      <c r="AZ67" s="669"/>
      <c r="BA67" s="670"/>
      <c r="BB67" s="647"/>
      <c r="BC67" s="648"/>
      <c r="BD67" s="648"/>
      <c r="BE67" s="648"/>
      <c r="BF67" s="649"/>
    </row>
    <row r="68" spans="1:73" ht="18.75" customHeight="1" x14ac:dyDescent="0.45">
      <c r="B68" s="555"/>
      <c r="C68" s="556"/>
      <c r="D68" s="556"/>
      <c r="E68" s="556"/>
      <c r="F68" s="556"/>
      <c r="G68" s="556"/>
      <c r="H68" s="556"/>
      <c r="I68" s="556"/>
      <c r="J68" s="556"/>
      <c r="K68" s="557"/>
      <c r="L68" s="655" t="s">
        <v>5</v>
      </c>
      <c r="M68" s="655"/>
      <c r="N68" s="655"/>
      <c r="O68" s="655"/>
      <c r="P68" s="655"/>
      <c r="Q68" s="655"/>
      <c r="R68" s="656"/>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68"/>
      <c r="AY68" s="669"/>
      <c r="AZ68" s="669"/>
      <c r="BA68" s="670"/>
      <c r="BB68" s="647"/>
      <c r="BC68" s="648"/>
      <c r="BD68" s="648"/>
      <c r="BE68" s="648"/>
      <c r="BF68" s="649"/>
    </row>
    <row r="69" spans="1:73" ht="18.75" customHeight="1" x14ac:dyDescent="0.45">
      <c r="B69" s="555"/>
      <c r="C69" s="556"/>
      <c r="D69" s="556"/>
      <c r="E69" s="556"/>
      <c r="F69" s="556"/>
      <c r="G69" s="556"/>
      <c r="H69" s="556"/>
      <c r="I69" s="556"/>
      <c r="J69" s="556"/>
      <c r="K69" s="557"/>
      <c r="L69" s="655" t="s">
        <v>61</v>
      </c>
      <c r="M69" s="655"/>
      <c r="N69" s="655"/>
      <c r="O69" s="655"/>
      <c r="P69" s="655"/>
      <c r="Q69" s="655"/>
      <c r="R69" s="656"/>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68"/>
      <c r="AY69" s="669"/>
      <c r="AZ69" s="669"/>
      <c r="BA69" s="670"/>
      <c r="BB69" s="647"/>
      <c r="BC69" s="648"/>
      <c r="BD69" s="648"/>
      <c r="BE69" s="648"/>
      <c r="BF69" s="649"/>
    </row>
    <row r="70" spans="1:73" ht="18.75" customHeight="1" x14ac:dyDescent="0.45">
      <c r="B70" s="555"/>
      <c r="C70" s="556"/>
      <c r="D70" s="556"/>
      <c r="E70" s="556"/>
      <c r="F70" s="556"/>
      <c r="G70" s="556"/>
      <c r="H70" s="556"/>
      <c r="I70" s="556"/>
      <c r="J70" s="556"/>
      <c r="K70" s="557"/>
      <c r="L70" s="655" t="s">
        <v>62</v>
      </c>
      <c r="M70" s="655"/>
      <c r="N70" s="655"/>
      <c r="O70" s="655"/>
      <c r="P70" s="655"/>
      <c r="Q70" s="655"/>
      <c r="R70" s="656"/>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68"/>
      <c r="AY70" s="669"/>
      <c r="AZ70" s="669"/>
      <c r="BA70" s="670"/>
      <c r="BB70" s="647"/>
      <c r="BC70" s="648"/>
      <c r="BD70" s="648"/>
      <c r="BE70" s="648"/>
      <c r="BF70" s="649"/>
    </row>
    <row r="71" spans="1:73" ht="18.75" customHeight="1" thickBot="1" x14ac:dyDescent="0.5">
      <c r="B71" s="558"/>
      <c r="C71" s="559"/>
      <c r="D71" s="559"/>
      <c r="E71" s="559"/>
      <c r="F71" s="559"/>
      <c r="G71" s="559"/>
      <c r="H71" s="559"/>
      <c r="I71" s="559"/>
      <c r="J71" s="559"/>
      <c r="K71" s="560"/>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71"/>
      <c r="AY71" s="672"/>
      <c r="AZ71" s="672"/>
      <c r="BA71" s="673"/>
      <c r="BB71" s="650"/>
      <c r="BC71" s="651"/>
      <c r="BD71" s="651"/>
      <c r="BE71" s="651"/>
      <c r="BF71" s="652"/>
    </row>
    <row r="72" spans="1:73" ht="13.5" customHeight="1" x14ac:dyDescent="0.45">
      <c r="C72" s="201"/>
      <c r="D72" s="201"/>
      <c r="E72" s="201"/>
      <c r="F72" s="201"/>
      <c r="G72" s="202"/>
      <c r="H72" s="203"/>
      <c r="AF72" s="172"/>
    </row>
    <row r="73" spans="1:73" ht="11.4" customHeight="1" x14ac:dyDescent="0.45">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5">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5">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5">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5">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5">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5">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verticalDpi="0"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topLeftCell="A13" zoomScale="75" zoomScaleNormal="75"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145</v>
      </c>
      <c r="E3" s="84" t="s">
        <v>149</v>
      </c>
      <c r="I3" s="85"/>
    </row>
    <row r="4" spans="2:23" x14ac:dyDescent="0.45">
      <c r="B4" s="83"/>
      <c r="E4" s="531" t="s">
        <v>52</v>
      </c>
      <c r="F4" s="531"/>
      <c r="G4" s="531"/>
      <c r="H4" s="531"/>
      <c r="I4" s="531"/>
      <c r="J4" s="531"/>
      <c r="K4" s="531"/>
      <c r="M4" s="531" t="s">
        <v>51</v>
      </c>
      <c r="N4" s="531"/>
      <c r="O4" s="531"/>
      <c r="Q4" s="531" t="s">
        <v>82</v>
      </c>
      <c r="R4" s="531"/>
      <c r="S4" s="531"/>
      <c r="T4" s="531"/>
      <c r="U4" s="531"/>
      <c r="W4" s="531" t="s">
        <v>148</v>
      </c>
    </row>
    <row r="5" spans="2:23" x14ac:dyDescent="0.45">
      <c r="B5" s="81" t="s">
        <v>98</v>
      </c>
      <c r="C5" s="81" t="s">
        <v>7</v>
      </c>
      <c r="E5" s="81" t="s">
        <v>144</v>
      </c>
      <c r="F5" s="81"/>
      <c r="G5" s="81" t="s">
        <v>143</v>
      </c>
      <c r="I5" s="81" t="s">
        <v>71</v>
      </c>
      <c r="K5" s="81" t="s">
        <v>52</v>
      </c>
      <c r="M5" s="81" t="s">
        <v>146</v>
      </c>
      <c r="O5" s="81" t="s">
        <v>147</v>
      </c>
      <c r="Q5" s="81" t="s">
        <v>146</v>
      </c>
      <c r="S5" s="81" t="s">
        <v>147</v>
      </c>
      <c r="U5" s="81" t="s">
        <v>52</v>
      </c>
      <c r="W5" s="531"/>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160</v>
      </c>
    </row>
    <row r="38" spans="2:23" x14ac:dyDescent="0.45">
      <c r="C38" s="91" t="s">
        <v>161</v>
      </c>
    </row>
    <row r="39" spans="2:23" x14ac:dyDescent="0.45">
      <c r="C39" s="91" t="s">
        <v>162</v>
      </c>
    </row>
    <row r="40" spans="2:23" x14ac:dyDescent="0.45">
      <c r="C40" s="91" t="s">
        <v>163</v>
      </c>
    </row>
    <row r="41" spans="2:23" x14ac:dyDescent="0.45">
      <c r="C41" s="83" t="s">
        <v>209</v>
      </c>
    </row>
    <row r="42" spans="2:23" x14ac:dyDescent="0.45">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高槻市</cp:lastModifiedBy>
  <cp:lastPrinted>2022-01-06T04:24:29Z</cp:lastPrinted>
  <dcterms:created xsi:type="dcterms:W3CDTF">2020-01-14T23:47:53Z</dcterms:created>
  <dcterms:modified xsi:type="dcterms:W3CDTF">2024-04-18T04:06:08Z</dcterms:modified>
</cp:coreProperties>
</file>