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mc:Choice Requires="x15">
      <x15ac:absPath xmlns:x15ac="http://schemas.microsoft.com/office/spreadsheetml/2010/11/ac" url="\\G0000SV1NS701\d11757$\doc\財政\06 決算・健全化\26 財政状況資料集\財政状況資料集【H24～】\R7（R6決算）\05_団体提出\08 高槻市○◎\"/>
    </mc:Choice>
  </mc:AlternateContent>
  <xr:revisionPtr revIDLastSave="0" documentId="13_ncr:1_{1D296CC8-D8EA-46A5-8133-3CA594A477D8}" xr6:coauthVersionLast="47" xr6:coauthVersionMax="47" xr10:uidLastSave="{00000000-0000-0000-0000-000000000000}"/>
  <bookViews>
    <workbookView xWindow="-108" yWindow="-108" windowWidth="23256" windowHeight="1389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<sst xmlns="http://schemas.openxmlformats.org/spreadsheetml/2006/main" count="1109" uniqueCount="568">
  <si>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</si>
  <si>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</si>
  <si>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</si>
  <si>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</si>
  <si>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</si>
  <si>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</si>
  <si>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</si>
  <si>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</si>
  <si>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</si>
  <si>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</si>
  <si>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</si>
  <si>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</si>
  <si>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</si>
  <si>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</si>
  <si>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</si>
  <si>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</si>
  <si>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</si>
  <si>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</si>
  <si>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</si>
  <si>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</si>
  <si>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</si>
  <si>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</si>
  <si>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</si>
  <si>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</si>
  <si>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</si>
  <si>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</si>
  <si>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</si>
  <si>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</si>
  <si>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</si>
  <si>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</si>
  <si>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</si>
  <si>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</si>
  <si>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</si>
  <si>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</si>
  <si>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</si>
  <si>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</si>
  <si>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</si>
  <si>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</si>
  <si>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</si>
  <si>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</si>
  <si>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</si>
  <si>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</si>
  <si>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</si>
  <si>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</si>
  <si>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</si>
  <si>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</si>
  <si>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</si>
  <si>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</si>
  <si>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</si>
  <si>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</si>
  <si>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</si>
  <si>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</si>
  <si>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</si>
  <si>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</si>
  <si>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</si>
  <si>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</si>
  <si>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</si>
  <si>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</si>
  <si>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</si>
  <si>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</si>
  <si>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</si>
  <si>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</si>
  <si>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</si>
  <si>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</si>
  <si>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</si>
  <si>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</si>
  <si>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</si>
  <si>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</si>
  <si>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</si>
  <si>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</si>
  <si>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</si>
  <si>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</si>
  <si>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</si>
  <si>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</si>
  <si>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</si>
  <si>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</si>
  <si>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</si>
  <si>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</si>
  <si>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</si>
  <si>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大阪府</t>
    <phoneticPr fontId="5"/>
  </si>
  <si>
    <t>市町村類型</t>
    <phoneticPr fontId="5"/>
  </si>
  <si>
    <t>中核市</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</si>
  <si>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</si>
  <si>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</si>
  <si>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</si>
  <si>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</si>
  <si>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</si>
  <si>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</si>
  <si>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</si>
  <si>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</si>
  <si>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</si>
  <si>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</si>
  <si>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</si>
  <si>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</si>
  <si>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高槻市</t>
    <phoneticPr fontId="5"/>
  </si>
  <si>
    <t>地方交付税種地</t>
    <rPh sb="0" eb="2">
      <t>チホウ</t>
    </rPh>
    <rPh sb="2" eb="5">
      <t>コウフゼイ</t>
    </rPh>
    <rPh sb="5" eb="6">
      <t>シュ</t>
    </rPh>
    <rPh sb="6" eb="7">
      <t>チ</t>
    </rPh>
    <phoneticPr fontId="5"/>
  </si>
  <si>
    <t>2-10</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</si>
  <si>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</si>
  <si>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</si>
  <si>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</si>
  <si>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</si>
  <si>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</si>
  <si>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</si>
  <si>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</si>
  <si>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</si>
  <si>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</si>
  <si>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</si>
  <si>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</si>
  <si>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</si>
  <si>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</si>
  <si>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</si>
  <si>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</si>
  <si>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</si>
  <si>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</si>
  <si>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</si>
  <si>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</si>
  <si>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</si>
  <si>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</si>
  <si>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</si>
  <si>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</si>
  <si>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</si>
  <si>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</si>
  <si>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</si>
  <si>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</si>
  <si>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</si>
  <si>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</si>
  <si>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</si>
  <si>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</si>
  <si>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</si>
  <si>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</si>
  <si>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</si>
  <si>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</si>
  <si>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</si>
  <si>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</si>
  <si>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</si>
  <si>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</si>
  <si>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</si>
  <si>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</si>
  <si>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</si>
  <si>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</si>
  <si>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</si>
  <si>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</si>
  <si>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25"/>
  </si>
  <si>
    <t>うち日本人(％)</t>
    <phoneticPr fontId="5"/>
  </si>
  <si>
    <t>-0.5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</si>
  <si>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</si>
  <si>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</si>
  <si>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</si>
  <si>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</si>
  <si>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</si>
  <si>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</si>
  <si>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</si>
  <si>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</si>
  <si>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</si>
  <si>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</si>
  <si>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</si>
  <si>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</si>
  <si>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</si>
  <si>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</si>
  <si>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</si>
  <si>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</si>
  <si>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</si>
  <si>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</si>
  <si>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</si>
  <si>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</si>
  <si>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</si>
  <si>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</si>
  <si>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</si>
  <si>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</si>
  <si>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</si>
  <si>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</si>
  <si>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</si>
  <si>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</si>
  <si>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</si>
  <si>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</si>
  <si>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</si>
  <si>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</si>
  <si>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</si>
  <si>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</si>
  <si>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</si>
  <si>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</si>
  <si>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</si>
  <si>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</si>
  <si>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</si>
  <si>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</si>
  <si>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</si>
  <si>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</si>
  <si>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</si>
  <si>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</si>
  <si>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</si>
  <si>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</si>
  <si>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</si>
  <si>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</si>
  <si>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</si>
  <si>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</si>
  <si>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</si>
  <si>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</si>
  <si>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</si>
  <si>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</si>
  <si>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</si>
  <si>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</si>
  <si>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</si>
  <si>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</si>
  <si>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大阪府高槻市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</si>
  <si>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</si>
  <si>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</si>
  <si>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</si>
  <si>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</si>
  <si>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</si>
  <si>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</si>
  <si>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</si>
  <si>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</si>
  <si>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</si>
  <si>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</si>
  <si>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</si>
  <si>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</si>
  <si>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</si>
  <si>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</si>
  <si>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</si>
  <si>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</si>
  <si>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</si>
  <si>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</si>
  <si>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</si>
  <si>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</si>
  <si>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</si>
  <si>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</si>
  <si>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</si>
  <si>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</si>
  <si>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</si>
  <si>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</si>
  <si>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</si>
  <si>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</si>
  <si>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</si>
  <si>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</si>
  <si>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</si>
  <si>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</si>
  <si>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</si>
  <si>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</si>
  <si>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</si>
  <si>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</si>
  <si>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</si>
  <si>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</si>
  <si>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</si>
  <si>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</si>
  <si>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</si>
  <si>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</si>
  <si>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</si>
  <si>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</si>
  <si>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</si>
  <si>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</si>
  <si>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</si>
  <si>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</si>
  <si>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</si>
  <si>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</si>
  <si>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</si>
  <si>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</si>
  <si>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</si>
  <si>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</si>
  <si>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</si>
  <si>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</si>
  <si>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</si>
  <si>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</si>
  <si>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</si>
  <si>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</si>
  <si>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</si>
  <si>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</si>
  <si>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</si>
  <si>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</si>
  <si>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</si>
  <si>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</si>
  <si>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</si>
  <si>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</si>
  <si>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</si>
  <si>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</si>
  <si>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</si>
  <si>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</si>
  <si>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</si>
  <si>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</si>
  <si>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</si>
  <si>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</si>
  <si>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</si>
  <si>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</si>
  <si>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</si>
  <si>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</si>
  <si>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</si>
  <si>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</si>
  <si>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</si>
  <si>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</si>
  <si>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</si>
  <si>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</si>
  <si>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</si>
  <si>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</si>
  <si>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</si>
  <si>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</si>
  <si>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</si>
  <si>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</si>
  <si>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</si>
  <si>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</si>
  <si>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</si>
  <si>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</si>
  <si>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</si>
  <si>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</si>
  <si>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</si>
  <si>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</si>
  <si>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</si>
  <si>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</si>
  <si>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</si>
  <si>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</si>
  <si>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</si>
  <si>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</si>
  <si>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</si>
  <si>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</si>
  <si>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</si>
  <si>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</si>
  <si>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</si>
  <si>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</si>
  <si>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</si>
  <si>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</si>
  <si>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</si>
  <si>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</si>
  <si>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</si>
  <si>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</si>
  <si>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</si>
  <si>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交通</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</si>
  <si>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</si>
  <si>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</si>
  <si>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</si>
  <si>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</si>
  <si>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</si>
  <si>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</si>
  <si>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</si>
  <si>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</si>
  <si>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</si>
  <si>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</si>
  <si>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</si>
  <si>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</si>
  <si>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</si>
  <si>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</si>
  <si>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</si>
  <si>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</si>
  <si>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</si>
  <si>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</si>
  <si>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</si>
  <si>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</si>
  <si>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</si>
  <si>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</si>
  <si>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</si>
  <si>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</si>
  <si>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</si>
  <si>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</si>
  <si>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</si>
  <si>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</si>
  <si>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</si>
  <si>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</si>
  <si>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大阪府高槻市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</si>
  <si>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</si>
  <si>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</si>
  <si>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</si>
  <si>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</si>
  <si>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</si>
  <si>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</si>
  <si>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</si>
  <si>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</si>
  <si>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</si>
  <si>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</si>
  <si>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</si>
  <si>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</si>
  <si>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</si>
  <si>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</si>
  <si>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</si>
  <si>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</si>
  <si>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</si>
  <si>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</si>
  <si>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</si>
  <si>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</si>
  <si>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</si>
  <si>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</si>
  <si>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</si>
  <si>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</si>
  <si>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</si>
  <si>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</si>
  <si>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</si>
  <si>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</si>
  <si>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</si>
  <si>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</si>
  <si>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</si>
  <si>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</si>
  <si>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</si>
  <si>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</si>
  <si>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</si>
  <si>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</si>
  <si>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</si>
  <si>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下水道等事業会計</t>
    <phoneticPr fontId="5"/>
  </si>
  <si>
    <t>法適用企業</t>
    <phoneticPr fontId="5"/>
  </si>
  <si>
    <t>自動車運送事業会計</t>
    <phoneticPr fontId="5"/>
  </si>
  <si>
    <t>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</si>
  <si>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</si>
  <si>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</si>
  <si>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</si>
  <si>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</si>
  <si>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</si>
  <si>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</si>
  <si>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</si>
  <si>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</si>
  <si>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</si>
  <si>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</si>
  <si>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</si>
  <si>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</si>
  <si>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</si>
  <si>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</si>
  <si>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</si>
  <si>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</si>
  <si>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</si>
  <si>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</si>
  <si>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</si>
  <si>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</si>
  <si>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</si>
  <si>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</si>
  <si>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</si>
  <si>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</si>
  <si>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</si>
  <si>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</si>
  <si>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</si>
  <si>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</si>
  <si>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</si>
  <si>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</si>
  <si>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</si>
  <si>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</si>
  <si>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</si>
  <si>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</si>
  <si>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</si>
  <si>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</si>
  <si>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</si>
  <si>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</si>
  <si>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</si>
  <si>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</si>
  <si>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</si>
  <si>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</si>
  <si>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</si>
  <si>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</si>
  <si>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</si>
  <si>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</si>
  <si>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</si>
  <si>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</si>
  <si>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</si>
  <si>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</si>
  <si>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</si>
  <si>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</si>
  <si>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</si>
  <si>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</si>
  <si>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</si>
  <si>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</si>
  <si>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</si>
  <si>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</si>
  <si>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</si>
  <si>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</si>
  <si>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</si>
  <si>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</si>
  <si>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</si>
  <si>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</si>
  <si>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</si>
  <si>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</si>
  <si>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</si>
  <si>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</si>
  <si>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</si>
  <si>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</si>
  <si>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</si>
  <si>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</si>
  <si>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</si>
  <si>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</si>
  <si>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</si>
  <si>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</si>
  <si>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</si>
  <si>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</si>
  <si>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</si>
  <si>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</si>
  <si>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</si>
  <si>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</si>
  <si>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</si>
  <si>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</si>
  <si>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</si>
  <si>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</si>
  <si>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</si>
  <si>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</si>
  <si>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</si>
  <si>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</si>
  <si>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</si>
  <si>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</si>
  <si>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</si>
  <si>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</si>
  <si>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</si>
  <si>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</si>
  <si>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</si>
  <si>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</si>
  <si>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</si>
  <si>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</si>
  <si>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</si>
  <si>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</si>
  <si>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</si>
  <si>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</si>
  <si>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</si>
  <si>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</si>
  <si>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</si>
  <si>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</si>
  <si>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</si>
  <si>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</si>
  <si>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</si>
  <si>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</si>
  <si>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</si>
  <si>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</si>
  <si>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</si>
  <si>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</si>
  <si>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</si>
  <si>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</si>
  <si>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</si>
  <si>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</si>
  <si>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</si>
  <si>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</si>
  <si>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</si>
  <si>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</si>
  <si>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</si>
  <si>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</si>
  <si>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</si>
  <si>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</si>
  <si>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</si>
  <si>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</si>
  <si>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</si>
  <si>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</si>
  <si>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</si>
  <si>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</si>
  <si>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</si>
  <si>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1.39</t>
  </si>
  <si>
    <t>▲ 3.53</t>
  </si>
  <si>
    <t>水道事業会計</t>
  </si>
  <si>
    <t>自動車運送事業会計</t>
  </si>
  <si>
    <t>一般会計</t>
  </si>
  <si>
    <t>介護保険特別会計</t>
  </si>
  <si>
    <t>下水道等事業会計</t>
  </si>
  <si>
    <t>後期高齢者医療特別会計</t>
  </si>
  <si>
    <t>国民健康保険特別会計</t>
  </si>
  <si>
    <t>母子父子寡婦福祉資金貸付金特別会計</t>
  </si>
  <si>
    <t>その他会計（赤字）</t>
  </si>
  <si>
    <t>その他会計（黒字）</t>
  </si>
  <si>
    <t>R02</t>
    <phoneticPr fontId="5"/>
  </si>
  <si>
    <t>R03</t>
    <phoneticPr fontId="5"/>
  </si>
  <si>
    <t>R04</t>
    <phoneticPr fontId="5"/>
  </si>
  <si>
    <t>R05</t>
    <phoneticPr fontId="5"/>
  </si>
  <si>
    <t>R06</t>
    <phoneticPr fontId="5"/>
  </si>
  <si>
    <t>公共施設等総合管理基金</t>
    <rPh sb="0" eb="4">
      <t>コウキョウシセツ</t>
    </rPh>
    <rPh sb="4" eb="5">
      <t>トウ</t>
    </rPh>
    <rPh sb="5" eb="9">
      <t>ソウゴウカンリ</t>
    </rPh>
    <rPh sb="9" eb="11">
      <t>キキン</t>
    </rPh>
    <phoneticPr fontId="5"/>
  </si>
  <si>
    <t>福祉施設建設等基金</t>
    <rPh sb="0" eb="4">
      <t>フクシシセツ</t>
    </rPh>
    <rPh sb="4" eb="6">
      <t>ケンセツ</t>
    </rPh>
    <rPh sb="6" eb="7">
      <t>トウ</t>
    </rPh>
    <rPh sb="7" eb="9">
      <t>キキン</t>
    </rPh>
    <phoneticPr fontId="38"/>
  </si>
  <si>
    <t>緑地緑化基金</t>
    <rPh sb="0" eb="4">
      <t>リョクチリョッカ</t>
    </rPh>
    <rPh sb="4" eb="6">
      <t>キキン</t>
    </rPh>
    <phoneticPr fontId="38"/>
  </si>
  <si>
    <t>環境基金</t>
    <rPh sb="0" eb="2">
      <t>カンキョウ</t>
    </rPh>
    <rPh sb="2" eb="4">
      <t>キキン</t>
    </rPh>
    <phoneticPr fontId="38"/>
  </si>
  <si>
    <t>災害救助基金</t>
    <rPh sb="0" eb="2">
      <t>サイガイ</t>
    </rPh>
    <rPh sb="2" eb="4">
      <t>キュウジョ</t>
    </rPh>
    <rPh sb="4" eb="6">
      <t>キキン</t>
    </rPh>
    <phoneticPr fontId="2"/>
  </si>
  <si>
    <t>-</t>
    <phoneticPr fontId="2"/>
  </si>
  <si>
    <t>〇</t>
    <phoneticPr fontId="2"/>
  </si>
  <si>
    <t>高槻市土地開発公社</t>
    <rPh sb="0" eb="3">
      <t>タカツキシ</t>
    </rPh>
    <rPh sb="3" eb="9">
      <t>トチカイハツコウシャ</t>
    </rPh>
    <phoneticPr fontId="2"/>
  </si>
  <si>
    <t>高槻市都市交流協会</t>
    <rPh sb="0" eb="9">
      <t>タカツキシトシコウリュウキョウカイ</t>
    </rPh>
    <phoneticPr fontId="2"/>
  </si>
  <si>
    <t>高槻市文化スポーツ振興事業団</t>
    <rPh sb="0" eb="3">
      <t>タカツキシ</t>
    </rPh>
    <rPh sb="3" eb="5">
      <t>ブンカ</t>
    </rPh>
    <rPh sb="9" eb="14">
      <t>シンコウジギョウダン</t>
    </rPh>
    <phoneticPr fontId="2"/>
  </si>
  <si>
    <t>大阪府三島救急医療センター</t>
    <rPh sb="0" eb="3">
      <t>オオサカフ</t>
    </rPh>
    <rPh sb="3" eb="5">
      <t>ミシマ</t>
    </rPh>
    <rPh sb="5" eb="9">
      <t>キュウキュウイリョウ</t>
    </rPh>
    <phoneticPr fontId="2"/>
  </si>
  <si>
    <t>高槻都市開発株式会社</t>
    <phoneticPr fontId="2"/>
  </si>
  <si>
    <t>-</t>
    <phoneticPr fontId="38"/>
  </si>
  <si>
    <t>大阪府都市ボートレース企業団</t>
    <rPh sb="0" eb="3">
      <t>オオサカフ</t>
    </rPh>
    <rPh sb="3" eb="5">
      <t>トシ</t>
    </rPh>
    <rPh sb="11" eb="14">
      <t>キギョウダン</t>
    </rPh>
    <phoneticPr fontId="38"/>
  </si>
  <si>
    <t>淀川右岸水防事務組合（一般会計）</t>
    <rPh sb="0" eb="2">
      <t>ヨドガワ</t>
    </rPh>
    <rPh sb="2" eb="4">
      <t>ウガン</t>
    </rPh>
    <rPh sb="4" eb="6">
      <t>スイボウ</t>
    </rPh>
    <rPh sb="6" eb="10">
      <t>ジムクミアイ</t>
    </rPh>
    <rPh sb="11" eb="15">
      <t>イッパンカイケイ</t>
    </rPh>
    <phoneticPr fontId="38"/>
  </si>
  <si>
    <t>大阪府後期高齢者医療広域連合（一般会計）</t>
    <rPh sb="0" eb="3">
      <t>オオサカフ</t>
    </rPh>
    <rPh sb="3" eb="5">
      <t>コウキ</t>
    </rPh>
    <rPh sb="5" eb="8">
      <t>コウレイシャ</t>
    </rPh>
    <rPh sb="8" eb="10">
      <t>イリョウ</t>
    </rPh>
    <rPh sb="10" eb="14">
      <t>コウイキレンゴウ</t>
    </rPh>
    <rPh sb="15" eb="19">
      <t>イッパンカイケイ</t>
    </rPh>
    <phoneticPr fontId="38"/>
  </si>
  <si>
    <t>大阪府後期高齢者医療広域連合（後期高齢者医療特別会計）</t>
    <rPh sb="0" eb="3">
      <t>オオサカフ</t>
    </rPh>
    <rPh sb="3" eb="8">
      <t>コウキコウレイシャ</t>
    </rPh>
    <rPh sb="8" eb="10">
      <t>イリョウ</t>
    </rPh>
    <rPh sb="10" eb="14">
      <t>コウイキレンゴウ</t>
    </rPh>
    <rPh sb="15" eb="20">
      <t>コウキコウレイシャ</t>
    </rPh>
    <rPh sb="20" eb="22">
      <t>イリョウ</t>
    </rPh>
    <rPh sb="22" eb="26">
      <t>トクベツカイケイ</t>
    </rPh>
    <phoneticPr fontId="38"/>
  </si>
  <si>
    <t>大阪広域水道企業団（水道用水供給事業）</t>
    <rPh sb="0" eb="2">
      <t>オオサカ</t>
    </rPh>
    <rPh sb="2" eb="4">
      <t>コウイキ</t>
    </rPh>
    <rPh sb="4" eb="6">
      <t>スイドウ</t>
    </rPh>
    <rPh sb="6" eb="9">
      <t>キギョウダン</t>
    </rPh>
    <rPh sb="10" eb="14">
      <t>スイドウヨウスイ</t>
    </rPh>
    <rPh sb="14" eb="18">
      <t>キョウキュウジギョウ</t>
    </rPh>
    <phoneticPr fontId="38"/>
  </si>
  <si>
    <t>大阪広域水道企業団（工業用水道事業会計）</t>
    <rPh sb="0" eb="2">
      <t>オオサカ</t>
    </rPh>
    <rPh sb="2" eb="4">
      <t>コウイキ</t>
    </rPh>
    <rPh sb="4" eb="9">
      <t>スイドウキギョウダン</t>
    </rPh>
    <rPh sb="10" eb="12">
      <t>コウギョウ</t>
    </rPh>
    <rPh sb="12" eb="13">
      <t>ヨウ</t>
    </rPh>
    <rPh sb="13" eb="15">
      <t>スイドウ</t>
    </rPh>
    <rPh sb="15" eb="17">
      <t>ジギョウ</t>
    </rPh>
    <rPh sb="17" eb="19">
      <t>カイケイ</t>
    </rPh>
    <phoneticPr fontId="38"/>
  </si>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</sst>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52191</c:v>
                </c:pt>
                <c:pt idx="1">
                  <c:v>48105</c:v>
                </c:pt>
                <c:pt idx="2">
                  <c:v>47446</c:v>
                </c:pt>
                <c:pt idx="3">
                  <c:v>48387</c:v>
                </c:pt>
                <c:pt idx="4">
                  <c:v>49684</c:v>
                </c:pt>
              </c:numCache>
            </c:numRef>
          </c:val>
          <c:smooth val="0"/>
          <c:extLst>
            <c:ext xmlns:c16="http://schemas.microsoft.com/office/drawing/2014/chart" uri="{C3380CC4-5D6E-409C-BE32-E72D297353CC}">
              <c16:uniqueId val="{00000000-0A56-4D77-89CD-346A11C14B6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46446</c:v>
                </c:pt>
                <c:pt idx="1">
                  <c:v>44826</c:v>
                </c:pt>
                <c:pt idx="2">
                  <c:v>39172</c:v>
                </c:pt>
                <c:pt idx="3">
                  <c:v>29678</c:v>
                </c:pt>
                <c:pt idx="4">
                  <c:v>31594</c:v>
                </c:pt>
              </c:numCache>
            </c:numRef>
          </c:val>
          <c:smooth val="0"/>
          <c:extLst>
            <c:ext xmlns:c16="http://schemas.microsoft.com/office/drawing/2014/chart" uri="{C3380CC4-5D6E-409C-BE32-E72D297353CC}">
              <c16:uniqueId val="{00000001-0A56-4D77-89CD-346A11C14B66}"/>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0.88</c:v>
                </c:pt>
                <c:pt idx="1">
                  <c:v>3.46</c:v>
                </c:pt>
                <c:pt idx="2">
                  <c:v>1.41</c:v>
                </c:pt>
                <c:pt idx="3">
                  <c:v>3.59</c:v>
                </c:pt>
                <c:pt idx="4">
                  <c:v>4.6399999999999997</c:v>
                </c:pt>
              </c:numCache>
            </c:numRef>
          </c:val>
          <c:extLst>
            <c:ext xmlns:c16="http://schemas.microsoft.com/office/drawing/2014/chart" uri="{C3380CC4-5D6E-409C-BE32-E72D297353CC}">
              <c16:uniqueId val="{00000000-0213-4DBD-A09D-8D7683E82BD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20.13</c:v>
                </c:pt>
                <c:pt idx="1">
                  <c:v>22.9</c:v>
                </c:pt>
                <c:pt idx="2">
                  <c:v>21.91</c:v>
                </c:pt>
                <c:pt idx="3">
                  <c:v>22.87</c:v>
                </c:pt>
                <c:pt idx="4">
                  <c:v>24.77</c:v>
                </c:pt>
              </c:numCache>
            </c:numRef>
          </c:val>
          <c:extLst>
            <c:ext xmlns:c16="http://schemas.microsoft.com/office/drawing/2014/chart" uri="{C3380CC4-5D6E-409C-BE32-E72D297353CC}">
              <c16:uniqueId val="{00000001-0213-4DBD-A09D-8D7683E82BD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-1.39</c:v>
                </c:pt>
                <c:pt idx="1">
                  <c:v>6.47</c:v>
                </c:pt>
                <c:pt idx="2">
                  <c:v>-3.53</c:v>
                </c:pt>
                <c:pt idx="3">
                  <c:v>3.48</c:v>
                </c:pt>
                <c:pt idx="4">
                  <c:v>3.63</c:v>
                </c:pt>
              </c:numCache>
            </c:numRef>
          </c:val>
          <c:smooth val="0"/>
          <c:extLst>
            <c:ext xmlns:c16="http://schemas.microsoft.com/office/drawing/2014/chart" uri="{C3380CC4-5D6E-409C-BE32-E72D297353CC}">
              <c16:uniqueId val="{00000002-0213-4DBD-A09D-8D7683E82BD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0.91</c:v>
                </c:pt>
                <c:pt idx="2">
                  <c:v>#N/A</c:v>
                </c:pt>
                <c:pt idx="3">
                  <c:v>1.5</c:v>
                </c:pt>
                <c:pt idx="4">
                  <c:v>0</c:v>
                </c:pt>
                <c:pt idx="5">
                  <c:v>0</c:v>
                </c:pt>
                <c:pt idx="6">
                  <c:v>0</c:v>
                </c:pt>
                <c:pt idx="7">
                  <c:v>0</c:v>
                </c:pt>
                <c:pt idx="8">
                  <c:v>0</c:v>
                </c:pt>
                <c:pt idx="9">
                  <c:v>0</c:v>
                </c:pt>
              </c:numCache>
            </c:numRef>
          </c:val>
          <c:extLst>
            <c:ext xmlns:c16="http://schemas.microsoft.com/office/drawing/2014/chart" uri="{C3380CC4-5D6E-409C-BE32-E72D297353CC}">
              <c16:uniqueId val="{00000000-B336-428E-B0D1-724B74A43B1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336-428E-B0D1-724B74A43B17}"/>
            </c:ext>
          </c:extLst>
        </c:ser>
        <c:ser>
          <c:idx val="2"/>
          <c:order val="2"/>
          <c:tx>
            <c:strRef>
              <c:f>データシート!$A$29</c:f>
              <c:strCache>
                <c:ptCount val="1"/>
                <c:pt idx="0">
                  <c:v>母子父子寡婦福祉資金貸付金特別会計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B336-428E-B0D1-724B74A43B17}"/>
            </c:ext>
          </c:extLst>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1.1399999999999999</c:v>
                </c:pt>
                <c:pt idx="2">
                  <c:v>#N/A</c:v>
                </c:pt>
                <c:pt idx="3">
                  <c:v>0.73</c:v>
                </c:pt>
                <c:pt idx="4">
                  <c:v>#N/A</c:v>
                </c:pt>
                <c:pt idx="5">
                  <c:v>0.83</c:v>
                </c:pt>
                <c:pt idx="6">
                  <c:v>#N/A</c:v>
                </c:pt>
                <c:pt idx="7">
                  <c:v>0.33</c:v>
                </c:pt>
                <c:pt idx="8">
                  <c:v>#N/A</c:v>
                </c:pt>
                <c:pt idx="9">
                  <c:v>0.18</c:v>
                </c:pt>
              </c:numCache>
            </c:numRef>
          </c:val>
          <c:extLst>
            <c:ext xmlns:c16="http://schemas.microsoft.com/office/drawing/2014/chart" uri="{C3380CC4-5D6E-409C-BE32-E72D297353CC}">
              <c16:uniqueId val="{00000003-B336-428E-B0D1-724B74A43B17}"/>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0.26</c:v>
                </c:pt>
                <c:pt idx="2">
                  <c:v>#N/A</c:v>
                </c:pt>
                <c:pt idx="3">
                  <c:v>0.28000000000000003</c:v>
                </c:pt>
                <c:pt idx="4">
                  <c:v>#N/A</c:v>
                </c:pt>
                <c:pt idx="5">
                  <c:v>0.35</c:v>
                </c:pt>
                <c:pt idx="6">
                  <c:v>#N/A</c:v>
                </c:pt>
                <c:pt idx="7">
                  <c:v>0.35</c:v>
                </c:pt>
                <c:pt idx="8">
                  <c:v>#N/A</c:v>
                </c:pt>
                <c:pt idx="9">
                  <c:v>0.41</c:v>
                </c:pt>
              </c:numCache>
            </c:numRef>
          </c:val>
          <c:extLst>
            <c:ext xmlns:c16="http://schemas.microsoft.com/office/drawing/2014/chart" uri="{C3380CC4-5D6E-409C-BE32-E72D297353CC}">
              <c16:uniqueId val="{00000004-B336-428E-B0D1-724B74A43B17}"/>
            </c:ext>
          </c:extLst>
        </c:ser>
        <c:ser>
          <c:idx val="5"/>
          <c:order val="5"/>
          <c:tx>
            <c:strRef>
              <c:f>データシート!$A$32</c:f>
              <c:strCache>
                <c:ptCount val="1"/>
                <c:pt idx="0">
                  <c:v>下水道等事業会計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1.32</c:v>
                </c:pt>
                <c:pt idx="2">
                  <c:v>#N/A</c:v>
                </c:pt>
                <c:pt idx="3">
                  <c:v>1.48</c:v>
                </c:pt>
                <c:pt idx="4">
                  <c:v>#N/A</c:v>
                </c:pt>
                <c:pt idx="5">
                  <c:v>1.66</c:v>
                </c:pt>
                <c:pt idx="6">
                  <c:v>#N/A</c:v>
                </c:pt>
                <c:pt idx="7">
                  <c:v>1.19</c:v>
                </c:pt>
                <c:pt idx="8">
                  <c:v>#N/A</c:v>
                </c:pt>
                <c:pt idx="9">
                  <c:v>1.47</c:v>
                </c:pt>
              </c:numCache>
            </c:numRef>
          </c:val>
          <c:extLst>
            <c:ext xmlns:c16="http://schemas.microsoft.com/office/drawing/2014/chart" uri="{C3380CC4-5D6E-409C-BE32-E72D297353CC}">
              <c16:uniqueId val="{00000005-B336-428E-B0D1-724B74A43B17}"/>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2.35</c:v>
                </c:pt>
                <c:pt idx="2">
                  <c:v>#N/A</c:v>
                </c:pt>
                <c:pt idx="3">
                  <c:v>1.26</c:v>
                </c:pt>
                <c:pt idx="4">
                  <c:v>#N/A</c:v>
                </c:pt>
                <c:pt idx="5">
                  <c:v>1.1599999999999999</c:v>
                </c:pt>
                <c:pt idx="6">
                  <c:v>#N/A</c:v>
                </c:pt>
                <c:pt idx="7">
                  <c:v>1</c:v>
                </c:pt>
                <c:pt idx="8">
                  <c:v>#N/A</c:v>
                </c:pt>
                <c:pt idx="9">
                  <c:v>1.76</c:v>
                </c:pt>
              </c:numCache>
            </c:numRef>
          </c:val>
          <c:extLst>
            <c:ext xmlns:c16="http://schemas.microsoft.com/office/drawing/2014/chart" uri="{C3380CC4-5D6E-409C-BE32-E72D297353CC}">
              <c16:uniqueId val="{00000006-B336-428E-B0D1-724B74A43B17}"/>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0.88</c:v>
                </c:pt>
                <c:pt idx="2">
                  <c:v>#N/A</c:v>
                </c:pt>
                <c:pt idx="3">
                  <c:v>3.45</c:v>
                </c:pt>
                <c:pt idx="4">
                  <c:v>#N/A</c:v>
                </c:pt>
                <c:pt idx="5">
                  <c:v>1.41</c:v>
                </c:pt>
                <c:pt idx="6">
                  <c:v>#N/A</c:v>
                </c:pt>
                <c:pt idx="7">
                  <c:v>3.58</c:v>
                </c:pt>
                <c:pt idx="8">
                  <c:v>#N/A</c:v>
                </c:pt>
                <c:pt idx="9">
                  <c:v>4.63</c:v>
                </c:pt>
              </c:numCache>
            </c:numRef>
          </c:val>
          <c:extLst>
            <c:ext xmlns:c16="http://schemas.microsoft.com/office/drawing/2014/chart" uri="{C3380CC4-5D6E-409C-BE32-E72D297353CC}">
              <c16:uniqueId val="{00000007-B336-428E-B0D1-724B74A43B17}"/>
            </c:ext>
          </c:extLst>
        </c:ser>
        <c:ser>
          <c:idx val="8"/>
          <c:order val="8"/>
          <c:tx>
            <c:strRef>
              <c:f>データシート!$A$35</c:f>
              <c:strCache>
                <c:ptCount val="1"/>
                <c:pt idx="0">
                  <c:v>自動車運送事業会計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6.68</c:v>
                </c:pt>
                <c:pt idx="2">
                  <c:v>#N/A</c:v>
                </c:pt>
                <c:pt idx="3">
                  <c:v>5.35</c:v>
                </c:pt>
                <c:pt idx="4">
                  <c:v>#N/A</c:v>
                </c:pt>
                <c:pt idx="5">
                  <c:v>5.59</c:v>
                </c:pt>
                <c:pt idx="6">
                  <c:v>#N/A</c:v>
                </c:pt>
                <c:pt idx="7">
                  <c:v>5.0599999999999996</c:v>
                </c:pt>
                <c:pt idx="8">
                  <c:v>#N/A</c:v>
                </c:pt>
                <c:pt idx="9">
                  <c:v>4.72</c:v>
                </c:pt>
              </c:numCache>
            </c:numRef>
          </c:val>
          <c:extLst>
            <c:ext xmlns:c16="http://schemas.microsoft.com/office/drawing/2014/chart" uri="{C3380CC4-5D6E-409C-BE32-E72D297353CC}">
              <c16:uniqueId val="{00000008-B336-428E-B0D1-724B74A43B17}"/>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8.52</c:v>
                </c:pt>
                <c:pt idx="2">
                  <c:v>#N/A</c:v>
                </c:pt>
                <c:pt idx="3">
                  <c:v>8.11</c:v>
                </c:pt>
                <c:pt idx="4">
                  <c:v>#N/A</c:v>
                </c:pt>
                <c:pt idx="5">
                  <c:v>8.34</c:v>
                </c:pt>
                <c:pt idx="6">
                  <c:v>#N/A</c:v>
                </c:pt>
                <c:pt idx="7">
                  <c:v>7.7</c:v>
                </c:pt>
                <c:pt idx="8">
                  <c:v>#N/A</c:v>
                </c:pt>
                <c:pt idx="9">
                  <c:v>6.26</c:v>
                </c:pt>
              </c:numCache>
            </c:numRef>
          </c:val>
          <c:extLst>
            <c:ext xmlns:c16="http://schemas.microsoft.com/office/drawing/2014/chart" uri="{C3380CC4-5D6E-409C-BE32-E72D297353CC}">
              <c16:uniqueId val="{00000009-B336-428E-B0D1-724B74A43B1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10557</c:v>
                </c:pt>
                <c:pt idx="5">
                  <c:v>11355</c:v>
                </c:pt>
                <c:pt idx="8">
                  <c:v>11561</c:v>
                </c:pt>
                <c:pt idx="11">
                  <c:v>11682</c:v>
                </c:pt>
                <c:pt idx="14">
                  <c:v>11034</c:v>
                </c:pt>
              </c:numCache>
            </c:numRef>
          </c:val>
          <c:extLst>
            <c:ext xmlns:c16="http://schemas.microsoft.com/office/drawing/2014/chart" uri="{C3380CC4-5D6E-409C-BE32-E72D297353CC}">
              <c16:uniqueId val="{00000000-C12A-481B-8641-9C6C1DEE2B3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12A-481B-8641-9C6C1DEE2B3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621</c:v>
                </c:pt>
                <c:pt idx="3">
                  <c:v>99</c:v>
                </c:pt>
                <c:pt idx="6">
                  <c:v>368</c:v>
                </c:pt>
                <c:pt idx="9">
                  <c:v>1219</c:v>
                </c:pt>
                <c:pt idx="12">
                  <c:v>394</c:v>
                </c:pt>
              </c:numCache>
            </c:numRef>
          </c:val>
          <c:extLst>
            <c:ext xmlns:c16="http://schemas.microsoft.com/office/drawing/2014/chart" uri="{C3380CC4-5D6E-409C-BE32-E72D297353CC}">
              <c16:uniqueId val="{00000002-C12A-481B-8641-9C6C1DEE2B3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12A-481B-8641-9C6C1DEE2B3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2018</c:v>
                </c:pt>
                <c:pt idx="3">
                  <c:v>1704</c:v>
                </c:pt>
                <c:pt idx="6">
                  <c:v>1632</c:v>
                </c:pt>
                <c:pt idx="9">
                  <c:v>1185</c:v>
                </c:pt>
                <c:pt idx="12">
                  <c:v>1164</c:v>
                </c:pt>
              </c:numCache>
            </c:numRef>
          </c:val>
          <c:extLst>
            <c:ext xmlns:c16="http://schemas.microsoft.com/office/drawing/2014/chart" uri="{C3380CC4-5D6E-409C-BE32-E72D297353CC}">
              <c16:uniqueId val="{00000004-C12A-481B-8641-9C6C1DEE2B3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12A-481B-8641-9C6C1DEE2B3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12A-481B-8641-9C6C1DEE2B3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8195</c:v>
                </c:pt>
                <c:pt idx="3">
                  <c:v>8071</c:v>
                </c:pt>
                <c:pt idx="6">
                  <c:v>8156</c:v>
                </c:pt>
                <c:pt idx="9">
                  <c:v>7793</c:v>
                </c:pt>
                <c:pt idx="12">
                  <c:v>6806</c:v>
                </c:pt>
              </c:numCache>
            </c:numRef>
          </c:val>
          <c:extLst>
            <c:ext xmlns:c16="http://schemas.microsoft.com/office/drawing/2014/chart" uri="{C3380CC4-5D6E-409C-BE32-E72D297353CC}">
              <c16:uniqueId val="{00000007-C12A-481B-8641-9C6C1DEE2B3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277</c:v>
                </c:pt>
                <c:pt idx="2">
                  <c:v>#N/A</c:v>
                </c:pt>
                <c:pt idx="3">
                  <c:v>#N/A</c:v>
                </c:pt>
                <c:pt idx="4">
                  <c:v>-1481</c:v>
                </c:pt>
                <c:pt idx="5">
                  <c:v>#N/A</c:v>
                </c:pt>
                <c:pt idx="6">
                  <c:v>#N/A</c:v>
                </c:pt>
                <c:pt idx="7">
                  <c:v>-1405</c:v>
                </c:pt>
                <c:pt idx="8">
                  <c:v>#N/A</c:v>
                </c:pt>
                <c:pt idx="9">
                  <c:v>#N/A</c:v>
                </c:pt>
                <c:pt idx="10">
                  <c:v>-1485</c:v>
                </c:pt>
                <c:pt idx="11">
                  <c:v>#N/A</c:v>
                </c:pt>
                <c:pt idx="12">
                  <c:v>#N/A</c:v>
                </c:pt>
                <c:pt idx="13">
                  <c:v>-2670</c:v>
                </c:pt>
                <c:pt idx="14">
                  <c:v>#N/A</c:v>
                </c:pt>
              </c:numCache>
            </c:numRef>
          </c:val>
          <c:smooth val="0"/>
          <c:extLst>
            <c:ext xmlns:c16="http://schemas.microsoft.com/office/drawing/2014/chart" uri="{C3380CC4-5D6E-409C-BE32-E72D297353CC}">
              <c16:uniqueId val="{00000008-C12A-481B-8641-9C6C1DEE2B3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95989</c:v>
                </c:pt>
                <c:pt idx="5">
                  <c:v>96027</c:v>
                </c:pt>
                <c:pt idx="8">
                  <c:v>93170</c:v>
                </c:pt>
                <c:pt idx="11">
                  <c:v>88425</c:v>
                </c:pt>
                <c:pt idx="14">
                  <c:v>83326</c:v>
                </c:pt>
              </c:numCache>
            </c:numRef>
          </c:val>
          <c:extLst>
            <c:ext xmlns:c16="http://schemas.microsoft.com/office/drawing/2014/chart" uri="{C3380CC4-5D6E-409C-BE32-E72D297353CC}">
              <c16:uniqueId val="{00000000-E1E1-4083-90C9-A84FFD99032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18128</c:v>
                </c:pt>
                <c:pt idx="5">
                  <c:v>22740</c:v>
                </c:pt>
                <c:pt idx="8">
                  <c:v>20023</c:v>
                </c:pt>
                <c:pt idx="11">
                  <c:v>18098</c:v>
                </c:pt>
                <c:pt idx="14">
                  <c:v>16294</c:v>
                </c:pt>
              </c:numCache>
            </c:numRef>
          </c:val>
          <c:extLst>
            <c:ext xmlns:c16="http://schemas.microsoft.com/office/drawing/2014/chart" uri="{C3380CC4-5D6E-409C-BE32-E72D297353CC}">
              <c16:uniqueId val="{00000001-E1E1-4083-90C9-A84FFD99032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37810</c:v>
                </c:pt>
                <c:pt idx="5">
                  <c:v>41707</c:v>
                </c:pt>
                <c:pt idx="8">
                  <c:v>45373</c:v>
                </c:pt>
                <c:pt idx="11">
                  <c:v>47633</c:v>
                </c:pt>
                <c:pt idx="14">
                  <c:v>52219</c:v>
                </c:pt>
              </c:numCache>
            </c:numRef>
          </c:val>
          <c:extLst>
            <c:ext xmlns:c16="http://schemas.microsoft.com/office/drawing/2014/chart" uri="{C3380CC4-5D6E-409C-BE32-E72D297353CC}">
              <c16:uniqueId val="{00000002-E1E1-4083-90C9-A84FFD99032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1E1-4083-90C9-A84FFD99032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1E1-4083-90C9-A84FFD99032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173</c:v>
                </c:pt>
                <c:pt idx="3">
                  <c:v>0</c:v>
                </c:pt>
                <c:pt idx="6">
                  <c:v>0</c:v>
                </c:pt>
                <c:pt idx="9">
                  <c:v>0</c:v>
                </c:pt>
                <c:pt idx="12">
                  <c:v>0</c:v>
                </c:pt>
              </c:numCache>
            </c:numRef>
          </c:val>
          <c:extLst>
            <c:ext xmlns:c16="http://schemas.microsoft.com/office/drawing/2014/chart" uri="{C3380CC4-5D6E-409C-BE32-E72D297353CC}">
              <c16:uniqueId val="{00000005-E1E1-4083-90C9-A84FFD99032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9298</c:v>
                </c:pt>
                <c:pt idx="3">
                  <c:v>9733</c:v>
                </c:pt>
                <c:pt idx="6">
                  <c:v>9403</c:v>
                </c:pt>
                <c:pt idx="9">
                  <c:v>10094</c:v>
                </c:pt>
                <c:pt idx="12">
                  <c:v>10501</c:v>
                </c:pt>
              </c:numCache>
            </c:numRef>
          </c:val>
          <c:extLst>
            <c:ext xmlns:c16="http://schemas.microsoft.com/office/drawing/2014/chart" uri="{C3380CC4-5D6E-409C-BE32-E72D297353CC}">
              <c16:uniqueId val="{00000006-E1E1-4083-90C9-A84FFD99032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E1E1-4083-90C9-A84FFD99032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16629</c:v>
                </c:pt>
                <c:pt idx="3">
                  <c:v>14320</c:v>
                </c:pt>
                <c:pt idx="6">
                  <c:v>12640</c:v>
                </c:pt>
                <c:pt idx="9">
                  <c:v>10807</c:v>
                </c:pt>
                <c:pt idx="12">
                  <c:v>9720</c:v>
                </c:pt>
              </c:numCache>
            </c:numRef>
          </c:val>
          <c:extLst>
            <c:ext xmlns:c16="http://schemas.microsoft.com/office/drawing/2014/chart" uri="{C3380CC4-5D6E-409C-BE32-E72D297353CC}">
              <c16:uniqueId val="{00000008-E1E1-4083-90C9-A84FFD99032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700</c:v>
                </c:pt>
                <c:pt idx="3">
                  <c:v>129</c:v>
                </c:pt>
                <c:pt idx="6">
                  <c:v>59</c:v>
                </c:pt>
                <c:pt idx="9">
                  <c:v>106</c:v>
                </c:pt>
                <c:pt idx="12">
                  <c:v>666</c:v>
                </c:pt>
              </c:numCache>
            </c:numRef>
          </c:val>
          <c:extLst>
            <c:ext xmlns:c16="http://schemas.microsoft.com/office/drawing/2014/chart" uri="{C3380CC4-5D6E-409C-BE32-E72D297353CC}">
              <c16:uniqueId val="{00000009-E1E1-4083-90C9-A84FFD99032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47537</c:v>
                </c:pt>
                <c:pt idx="3">
                  <c:v>45985</c:v>
                </c:pt>
                <c:pt idx="6">
                  <c:v>42219</c:v>
                </c:pt>
                <c:pt idx="9">
                  <c:v>37254</c:v>
                </c:pt>
                <c:pt idx="12">
                  <c:v>33822</c:v>
                </c:pt>
              </c:numCache>
            </c:numRef>
          </c:val>
          <c:extLst>
            <c:ext xmlns:c16="http://schemas.microsoft.com/office/drawing/2014/chart" uri="{C3380CC4-5D6E-409C-BE32-E72D297353CC}">
              <c16:uniqueId val="{0000000A-E1E1-4083-90C9-A84FFD99032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E1E1-4083-90C9-A84FFD99032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15983</c:v>
                </c:pt>
                <c:pt idx="1">
                  <c:v>16932</c:v>
                </c:pt>
                <c:pt idx="2">
                  <c:v>18827</c:v>
                </c:pt>
              </c:numCache>
            </c:numRef>
          </c:val>
          <c:extLst>
            <c:ext xmlns:c16="http://schemas.microsoft.com/office/drawing/2014/chart" uri="{C3380CC4-5D6E-409C-BE32-E72D297353CC}">
              <c16:uniqueId val="{00000000-4F01-4288-B57B-D65694C0E39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2531</c:v>
                </c:pt>
                <c:pt idx="1">
                  <c:v>2531</c:v>
                </c:pt>
                <c:pt idx="2">
                  <c:v>2532</c:v>
                </c:pt>
              </c:numCache>
            </c:numRef>
          </c:val>
          <c:extLst>
            <c:ext xmlns:c16="http://schemas.microsoft.com/office/drawing/2014/chart" uri="{C3380CC4-5D6E-409C-BE32-E72D297353CC}">
              <c16:uniqueId val="{00000001-4F01-4288-B57B-D65694C0E39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19934</c:v>
                </c:pt>
                <c:pt idx="1">
                  <c:v>21594</c:v>
                </c:pt>
                <c:pt idx="2">
                  <c:v>24853</c:v>
                </c:pt>
              </c:numCache>
            </c:numRef>
          </c:val>
          <c:extLst>
            <c:ext xmlns:c16="http://schemas.microsoft.com/office/drawing/2014/chart" uri="{C3380CC4-5D6E-409C-BE32-E72D297353CC}">
              <c16:uniqueId val="{00000002-4F01-4288-B57B-D65694C0E39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大阪府高槻市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普通交付税による財源措置がある市債に限定して発行するなど、新規の市債発行を抑制することで</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過度に市債へ依存しない財政運営を行ってきた結果、実質公債費比率の分子は良好な水準で推移している。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今後も、引き続き市債の適正管理に努める。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該当なし</a:t>
          </a:r>
          <a:endParaRPr lang="ja-JP" altLang="ja-JP" sz="1000">
            <a:effectLst/>
            <a:latin typeface="ＭＳ Ｐゴシック" panose="020B0600070205080204" pitchFamily="50" charset="-128"/>
            <a:ea typeface="ＭＳ Ｐゴシック" panose="020B0600070205080204" pitchFamily="50" charset="-128"/>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大阪府高槻市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将来負担額が充当可能財源等を下回り、非常に良好な状況で推移している。これは、市債の新規発行を抑制することで</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過度に市債へ依存しない財政運営を行ったことや、基金の適正管理に努めた結果である。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老朽化が進む公共施設の維持・更新などの市債発行を伴う普通建設事業が見込まれるものの、世代間公平に留意しつつ、普通交付税による財源措置のあるものに限定して発行するなど、引き続き市債・基金の適正管理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大阪府高槻市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基金への積立額は</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今後の公共施設の長寿命化対策やインフラ整備等の財源として備えるため、公共施設等総合管理基金に</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696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積み立てたほか、普通交付税のうち、臨時財政対策債償還基金費の創設による追加交付分や、一般会計の前年度決算剰余金を財政調整基金</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など</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へ</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18</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9,429</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万円積み立てたことにより、積立額合計は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57</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200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増加した。</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一方、基金の取崩額は、関西将棋会館建設支援基金の取崩しなどで</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4,861</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減少した。基金全体の残高</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は、前年度に比べて</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51</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5,335</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万円増加した。</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見込まれる大規模な普通建設事業の財源として公共施設等総合管理基金等を活用する。また、同じく大規模な普通建設事業に係る公債費償還に備え、その償還財源として減債基金を活用する。今後も、経済状況の悪化や災害の発生などの不測の事態に備え、適正な基金残高を維持す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（基金の使途）</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公共施設等総合管理基金：公共施設の整備を円滑かつ効率的に行うため。</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福祉施設建設等基金：市の福祉施設の建設その他の福祉事業に要する費用に充てるため。</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緑地緑化基金：高槻市緑地環境の保全及び緑化の推進に関する条例に基づく施策に要する費用に充てるため。</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環境基金：高槻市環境基本条例の理念にのっとり、市、市民及び事業者が協働して推進する環境の保全及び創造に関する施策を実施する費用に充てるため。</a:t>
          </a:r>
          <a:endParaRPr lang="ja-JP" altLang="ja-JP" sz="1400">
            <a:effectLst/>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災害救助基金：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災害救助法の趣旨に準拠し、災害に際しての救助等に要する費用に充てるため</a:t>
          </a:r>
          <a:endParaRPr lang="ja-JP" altLang="ja-JP">
            <a:effectLst/>
            <a:latin typeface="ＭＳ Ｐゴシック" panose="020B0600070205080204" pitchFamily="50" charset="-128"/>
            <a:ea typeface="ＭＳ Ｐゴシック" panose="020B0600070205080204" pitchFamily="50" charset="-128"/>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公共施設等総合管理基金：今後の公共施設更新等の財源として備えるため、</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696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万円積み立てたことによる増加。</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福祉施設建設等基金：</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社会福祉事業団解散による残余財産</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や</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利子分を合わせて</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4,484</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を積み立てたことによる増加。</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緑地緑化基金：緑化推進や緑地環境保全に係る事業の財源として</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800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万円充当したことによる減少。</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環境基金：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地球温暖化防止・ごみ減少対策に係る事業の財源として、</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2,265</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万円充当した一方、</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電気売払収入など</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3,518</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万円を積み立てたことによる増加。</a:t>
          </a:r>
          <a:endParaRPr lang="ja-JP" altLang="ja-JP" sz="1400">
            <a:effectLst/>
            <a:latin typeface="ＭＳ Ｐゴシック" panose="020B0600070205080204" pitchFamily="50" charset="-128"/>
            <a:ea typeface="ＭＳ Ｐゴシック" panose="020B0600070205080204" pitchFamily="50" charset="-128"/>
          </a:endParaRPr>
        </a:p>
        <a:p>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各基金の目的達成のため、引き続き大規模な普通建設事業の実施等に備え、その財源として活用する。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臨時財政対策債償還基金費の創設による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追加交付された普通交付税</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や、</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一般会計の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前年度剰余金などを積み立てたことにより、基金残高は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18</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9,429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万円増加した。　</a:t>
          </a:r>
          <a:endParaRPr lang="ja-JP" altLang="ja-JP" sz="1400">
            <a:effectLst/>
            <a:latin typeface="ＭＳ Ｐゴシック" panose="020B0600070205080204" pitchFamily="50" charset="-128"/>
            <a:ea typeface="ＭＳ Ｐゴシック" panose="020B0600070205080204" pitchFamily="50" charset="-128"/>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他市に先駆けて行財政改革に取り組み、事業費の精査に努めてきた結果、類似団体内平均値と比較して基金残高は高い水準を維持している。今後についても、経済状況の悪化や災害の発生などの不測の事態に備え、災害等による過去の取り崩し実績などを踏まえ、適正な基金残高を維持す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増減なし</a:t>
          </a:r>
          <a:endParaRPr lang="ja-JP" altLang="ja-JP" sz="1400">
            <a:effectLst/>
            <a:latin typeface="ＭＳ Ｐゴシック" panose="020B0600070205080204" pitchFamily="50" charset="-128"/>
            <a:ea typeface="ＭＳ Ｐゴシック" panose="020B0600070205080204" pitchFamily="50" charset="-128"/>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今後実施を予定している大規模な普通建設事業に係る公債費償還に備え、その償還財源として活用する。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大阪府高槻市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345,589
340,828
105.29
147,996,919
142,756,451
3,523,157
76,008,074
33,422,251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　前年度と比較し、基準財政収入額</a:t>
          </a:r>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は</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個人市民税が定額減税の影響により減収となったものの、その減収分が定額減税減収補てん特例交付金で補填されたほか、法人市民税や固定資産税の増などにより、</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10</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億</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7,652</a:t>
          </a:r>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万</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円増加した</a:t>
          </a:r>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基準財政需要額</a:t>
          </a:r>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は</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臨時財政対策債</a:t>
          </a:r>
          <a:r>
            <a:rPr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の</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振替</a:t>
          </a:r>
          <a:r>
            <a:rPr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額の</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減少</a:t>
          </a:r>
          <a:r>
            <a:rPr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や</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高齢者保健福祉費など</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社会保障関係費</a:t>
          </a:r>
          <a:r>
            <a:rPr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の増加のほか、</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給与改定費</a:t>
          </a:r>
          <a:r>
            <a:rPr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などの</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創設</a:t>
          </a:r>
          <a:r>
            <a:rPr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に</a:t>
          </a:r>
          <a:r>
            <a:rPr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より</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25</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億</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5,322</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万円増加したことから、</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0.01</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ポイント低下した。</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今後</a:t>
          </a:r>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生産年齢人口の減少や社会保障関係費の増加が見込まれることから、本市の魅力を高める施策を展開するとともに、行政サービス提供の効率化を図り、健全財政の</a:t>
          </a:r>
          <a:r>
            <a:rPr kumimoji="1" lang="ja-JP" altLang="en-US" sz="1000">
              <a:solidFill>
                <a:schemeClr val="tx1"/>
              </a:solidFill>
              <a:effectLst/>
              <a:latin typeface="ＭＳ Ｐゴシック" panose="020B0600070205080204" pitchFamily="50" charset="-128"/>
              <a:ea typeface="ＭＳ Ｐゴシック" panose="020B0600070205080204" pitchFamily="50" charset="-128"/>
              <a:cs typeface="+mn-cs"/>
            </a:rPr>
            <a:t>堅持</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に努める。</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105228</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105978"/>
          <a:ext cx="0" cy="1602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20155</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105228</xdr:rowOff>
    </xdr:from>
    <xdr:to>
      <xdr:col>24</xdr:col>
      <xdr:colOff>12700</xdr:colOff>
      <xdr:row>35</xdr:row>
      <xdr:rowOff>105228</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25400</xdr:rowOff>
    </xdr:from>
    <xdr:to>
      <xdr:col>23</xdr:col>
      <xdr:colOff>133350</xdr:colOff>
      <xdr:row>42</xdr:row>
      <xdr:rowOff>42635</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226300"/>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162577</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2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146050</xdr:rowOff>
    </xdr:from>
    <xdr:to>
      <xdr:col>23</xdr:col>
      <xdr:colOff>184150</xdr:colOff>
      <xdr:row>42</xdr:row>
      <xdr:rowOff>76200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162378</xdr:rowOff>
    </xdr:from>
    <xdr:to>
      <xdr:col>19</xdr:col>
      <xdr:colOff>133350</xdr:colOff>
      <xdr:row>42</xdr:row>
      <xdr:rowOff>25400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1918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146050</xdr:rowOff>
    </xdr:from>
    <xdr:to>
      <xdr:col>19</xdr:col>
      <xdr:colOff>184150</xdr:colOff>
      <xdr:row>42</xdr:row>
      <xdr:rowOff>76200</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60977</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145143</xdr:rowOff>
    </xdr:from>
    <xdr:to>
      <xdr:col>15</xdr:col>
      <xdr:colOff>82550</xdr:colOff>
      <xdr:row>41</xdr:row>
      <xdr:rowOff>162378</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17459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111578</xdr:rowOff>
    </xdr:from>
    <xdr:to>
      <xdr:col>15</xdr:col>
      <xdr:colOff>133350</xdr:colOff>
      <xdr:row>42</xdr:row>
      <xdr:rowOff>41728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26505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110672</xdr:rowOff>
    </xdr:from>
    <xdr:to>
      <xdr:col>11</xdr:col>
      <xdr:colOff>31750</xdr:colOff>
      <xdr:row>41</xdr:row>
      <xdr:rowOff>145143</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14012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111578</xdr:rowOff>
    </xdr:from>
    <xdr:to>
      <xdr:col>11</xdr:col>
      <xdr:colOff>82550</xdr:colOff>
      <xdr:row>42</xdr:row>
      <xdr:rowOff>41728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26505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135362</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1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146050</xdr:rowOff>
    </xdr:from>
    <xdr:to>
      <xdr:col>19</xdr:col>
      <xdr:colOff>184150</xdr:colOff>
      <xdr:row>42</xdr:row>
      <xdr:rowOff>76200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86377</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111578</xdr:rowOff>
    </xdr:from>
    <xdr:to>
      <xdr:col>15</xdr:col>
      <xdr:colOff>133350</xdr:colOff>
      <xdr:row>42</xdr:row>
      <xdr:rowOff>41728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51905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94343</xdr:rowOff>
    </xdr:from>
    <xdr:to>
      <xdr:col>11</xdr:col>
      <xdr:colOff>82550</xdr:colOff>
      <xdr:row>42</xdr:row>
      <xdr:rowOff>24493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34670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59872</xdr:rowOff>
    </xdr:from>
    <xdr:to>
      <xdr:col>7</xdr:col>
      <xdr:colOff>31750</xdr:colOff>
      <xdr:row>41</xdr:row>
      <xdr:rowOff>161472</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199</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前年度と比較し、経常一般財源は、</a:t>
          </a:r>
          <a:r>
            <a:rPr kumimoji="1" lang="ja-JP" altLang="en-US" sz="900">
              <a:solidFill>
                <a:schemeClr val="tx1"/>
              </a:solidFill>
              <a:effectLst/>
              <a:latin typeface="ＭＳ Ｐゴシック" panose="020B0600070205080204" pitchFamily="50" charset="-128"/>
              <a:ea typeface="ＭＳ Ｐゴシック" panose="020B0600070205080204" pitchFamily="50" charset="-128"/>
              <a:cs typeface="+mn-cs"/>
            </a:rPr>
            <a:t>普通交付税や地方特例交付金など</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が増加したことなどから、全体で</a:t>
          </a:r>
          <a:r>
            <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rPr>
            <a:t>36</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億</a:t>
          </a:r>
          <a:r>
            <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rPr>
            <a:t>5,872</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万円の増加となった。一方、経常経費に充当する一般財源</a:t>
          </a:r>
          <a:r>
            <a:rPr kumimoji="1" lang="ja-JP" altLang="en-US" sz="900">
              <a:solidFill>
                <a:schemeClr val="tx1"/>
              </a:solidFill>
              <a:effectLst/>
              <a:latin typeface="ＭＳ Ｐゴシック" panose="020B0600070205080204" pitchFamily="50" charset="-128"/>
              <a:ea typeface="ＭＳ Ｐゴシック" panose="020B0600070205080204" pitchFamily="50" charset="-128"/>
              <a:cs typeface="+mn-cs"/>
            </a:rPr>
            <a:t>は</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chemeClr val="tx1"/>
              </a:solidFill>
              <a:effectLst/>
              <a:latin typeface="ＭＳ Ｐゴシック" panose="020B0600070205080204" pitchFamily="50" charset="-128"/>
              <a:ea typeface="ＭＳ Ｐゴシック" panose="020B0600070205080204" pitchFamily="50" charset="-128"/>
              <a:cs typeface="+mn-cs"/>
            </a:rPr>
            <a:t>公債費が減少したものの人件費が</a:t>
          </a:r>
          <a:r>
            <a:rPr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人事院勧告や、会計年度任用職員の勤勉手当の支給の影響などにより増加し</a:t>
          </a:r>
          <a:r>
            <a:rPr lang="ja-JP" altLang="en-US" sz="90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また、物価高騰等による物件費の増加や高齢化の進行などに伴う扶助費</a:t>
          </a:r>
          <a:r>
            <a:rPr lang="ja-JP" altLang="en-US" sz="90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繰出金の増加、小学校給食費無償化の通年化による補助費等の増加などにより、</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全体で</a:t>
          </a:r>
          <a:r>
            <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rPr>
            <a:t>30</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億</a:t>
          </a:r>
          <a:r>
            <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rPr>
            <a:t>468</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万円の増加となった。</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今後も、社会保障関係費や老朽化が進む公共施設の維持・更新に係る経費の増加が見込まれることから、市税等の経常一般財源の確保や経常的な一般財源が充当される公債費の縮減など、財政構造の弾力性の確保に努める。</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76200</xdr:rowOff>
    </xdr:from>
    <xdr:to>
      <xdr:col>23</xdr:col>
      <xdr:colOff>133350</xdr:colOff>
      <xdr:row>67</xdr:row>
      <xdr:rowOff>152400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9175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124477</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152400</xdr:rowOff>
    </xdr:from>
    <xdr:to>
      <xdr:col>24</xdr:col>
      <xdr:colOff>12700</xdr:colOff>
      <xdr:row>67</xdr:row>
      <xdr:rowOff>152400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162577</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76200</xdr:rowOff>
    </xdr:from>
    <xdr:to>
      <xdr:col>24</xdr:col>
      <xdr:colOff>12700</xdr:colOff>
      <xdr:row>59</xdr:row>
      <xdr:rowOff>76200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105198</xdr:rowOff>
    </xdr:from>
    <xdr:to>
      <xdr:col>23</xdr:col>
      <xdr:colOff>133350</xdr:colOff>
      <xdr:row>65</xdr:row>
      <xdr:rowOff>121285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4114800" y="11249448"/>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102887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124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130810</xdr:rowOff>
    </xdr:from>
    <xdr:to>
      <xdr:col>23</xdr:col>
      <xdr:colOff>184150</xdr:colOff>
      <xdr:row>66</xdr:row>
      <xdr:rowOff>60960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127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81069</xdr:rowOff>
    </xdr:from>
    <xdr:to>
      <xdr:col>19</xdr:col>
      <xdr:colOff>133350</xdr:colOff>
      <xdr:row>65</xdr:row>
      <xdr:rowOff>121285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122531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122767</xdr:rowOff>
    </xdr:from>
    <xdr:to>
      <xdr:col>19</xdr:col>
      <xdr:colOff>184150</xdr:colOff>
      <xdr:row>66</xdr:row>
      <xdr:rowOff>52917</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126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37694</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135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48895</xdr:rowOff>
    </xdr:from>
    <xdr:to>
      <xdr:col>15</xdr:col>
      <xdr:colOff>82550</xdr:colOff>
      <xdr:row>65</xdr:row>
      <xdr:rowOff>81069</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1193145"/>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82550</xdr:rowOff>
    </xdr:from>
    <xdr:to>
      <xdr:col>15</xdr:col>
      <xdr:colOff>133350</xdr:colOff>
      <xdr:row>66</xdr:row>
      <xdr:rowOff>12700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122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48895</xdr:rowOff>
    </xdr:from>
    <xdr:to>
      <xdr:col>11</xdr:col>
      <xdr:colOff>31750</xdr:colOff>
      <xdr:row>65</xdr:row>
      <xdr:rowOff>141394</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1193145"/>
          <a:ext cx="889000" cy="9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121285</xdr:rowOff>
    </xdr:from>
    <xdr:to>
      <xdr:col>11</xdr:col>
      <xdr:colOff>82550</xdr:colOff>
      <xdr:row>65</xdr:row>
      <xdr:rowOff>51435</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109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61612</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86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110702</xdr:rowOff>
    </xdr:from>
    <xdr:to>
      <xdr:col>7</xdr:col>
      <xdr:colOff>31750</xdr:colOff>
      <xdr:row>66</xdr:row>
      <xdr:rowOff>40852</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1254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25629</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341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54398</xdr:rowOff>
    </xdr:from>
    <xdr:to>
      <xdr:col>23</xdr:col>
      <xdr:colOff>184150</xdr:colOff>
      <xdr:row>65</xdr:row>
      <xdr:rowOff>155998</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198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70925</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1043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70485</xdr:rowOff>
    </xdr:from>
    <xdr:to>
      <xdr:col>19</xdr:col>
      <xdr:colOff>184150</xdr:colOff>
      <xdr:row>66</xdr:row>
      <xdr:rowOff>635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121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10812</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983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30269</xdr:rowOff>
    </xdr:from>
    <xdr:to>
      <xdr:col>15</xdr:col>
      <xdr:colOff>133350</xdr:colOff>
      <xdr:row>65</xdr:row>
      <xdr:rowOff>131869</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117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142046</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0943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169545</xdr:rowOff>
    </xdr:from>
    <xdr:to>
      <xdr:col>11</xdr:col>
      <xdr:colOff>82550</xdr:colOff>
      <xdr:row>65</xdr:row>
      <xdr:rowOff>99695</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114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84472</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122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90594</xdr:rowOff>
    </xdr:from>
    <xdr:to>
      <xdr:col>7</xdr:col>
      <xdr:colOff>31750</xdr:colOff>
      <xdr:row>66</xdr:row>
      <xdr:rowOff>20744</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23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30921</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100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[124,477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151,421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人口が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1,383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人減少し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、人事院勧告に伴う増加や</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会計年度任用職員に係る勤勉手当の支給に伴う</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増加などにより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人件費・物件費等</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決算額が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14</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8,137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たため</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、人口</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人当たりの金額が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4,766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した。他市に先駆けて行財政改革に取り組み、歳出削減を推進し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てきた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結果、類似団体内平均値と比較して低い水準で推移している。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今後も引き続き、事業の見直しや経費の縮減を図り、適正な財政運営に努める。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91081</xdr:rowOff>
    </xdr:from>
    <xdr:to>
      <xdr:col>23</xdr:col>
      <xdr:colOff>133350</xdr:colOff>
      <xdr:row>89</xdr:row>
      <xdr:rowOff>163415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807081"/>
          <a:ext cx="0" cy="16153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135492</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39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163415</xdr:rowOff>
    </xdr:from>
    <xdr:to>
      <xdr:col>24</xdr:col>
      <xdr:colOff>12700</xdr:colOff>
      <xdr:row>89</xdr:row>
      <xdr:rowOff>163415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422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6008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5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91081</xdr:rowOff>
    </xdr:from>
    <xdr:to>
      <xdr:col>24</xdr:col>
      <xdr:colOff>12700</xdr:colOff>
      <xdr:row>80</xdr:row>
      <xdr:rowOff>91081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80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138122</xdr:rowOff>
    </xdr:from>
    <xdr:to>
      <xdr:col>23</xdr:col>
      <xdr:colOff>133350</xdr:colOff>
      <xdr:row>83</xdr:row>
      <xdr:rowOff>62508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197022"/>
          <a:ext cx="838200" cy="95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31235</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433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59158</xdr:rowOff>
    </xdr:from>
    <xdr:to>
      <xdr:col>23</xdr:col>
      <xdr:colOff>184150</xdr:colOff>
      <xdr:row>84</xdr:row>
      <xdr:rowOff>160758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460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138122</xdr:rowOff>
    </xdr:from>
    <xdr:to>
      <xdr:col>19</xdr:col>
      <xdr:colOff>133350</xdr:colOff>
      <xdr:row>83</xdr:row>
      <xdr:rowOff>11534</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197022"/>
          <a:ext cx="889000" cy="44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85123</xdr:rowOff>
    </xdr:from>
    <xdr:to>
      <xdr:col>19</xdr:col>
      <xdr:colOff>184150</xdr:colOff>
      <xdr:row>84</xdr:row>
      <xdr:rowOff>15273</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1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50</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401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11534</xdr:rowOff>
    </xdr:from>
    <xdr:to>
      <xdr:col>15</xdr:col>
      <xdr:colOff>82550</xdr:colOff>
      <xdr:row>83</xdr:row>
      <xdr:rowOff>28566</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2336800" y="14241884"/>
          <a:ext cx="889000" cy="17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164009</xdr:rowOff>
    </xdr:from>
    <xdr:to>
      <xdr:col>15</xdr:col>
      <xdr:colOff>133350</xdr:colOff>
      <xdr:row>84</xdr:row>
      <xdr:rowOff>94159</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94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78936</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480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137002</xdr:rowOff>
    </xdr:from>
    <xdr:to>
      <xdr:col>11</xdr:col>
      <xdr:colOff>31750</xdr:colOff>
      <xdr:row>83</xdr:row>
      <xdr:rowOff>28566</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024452"/>
          <a:ext cx="889000" cy="23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70224</xdr:rowOff>
    </xdr:from>
    <xdr:to>
      <xdr:col>11</xdr:col>
      <xdr:colOff>82550</xdr:colOff>
      <xdr:row>84</xdr:row>
      <xdr:rowOff>374</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300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156601</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38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80787</xdr:rowOff>
    </xdr:from>
    <xdr:to>
      <xdr:col>7</xdr:col>
      <xdr:colOff>31750</xdr:colOff>
      <xdr:row>83</xdr:row>
      <xdr:rowOff>10937</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39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167164</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226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11708</xdr:rowOff>
    </xdr:from>
    <xdr:to>
      <xdr:col>23</xdr:col>
      <xdr:colOff>184150</xdr:colOff>
      <xdr:row>83</xdr:row>
      <xdr:rowOff>113308</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242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28235</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08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87322</xdr:rowOff>
    </xdr:from>
    <xdr:to>
      <xdr:col>19</xdr:col>
      <xdr:colOff>184150</xdr:colOff>
      <xdr:row>83</xdr:row>
      <xdr:rowOff>17472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14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27649</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915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132184</xdr:rowOff>
    </xdr:from>
    <xdr:to>
      <xdr:col>15</xdr:col>
      <xdr:colOff>133350</xdr:colOff>
      <xdr:row>83</xdr:row>
      <xdr:rowOff>62334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191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72511</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3959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149216</xdr:rowOff>
    </xdr:from>
    <xdr:to>
      <xdr:col>11</xdr:col>
      <xdr:colOff>82550</xdr:colOff>
      <xdr:row>83</xdr:row>
      <xdr:rowOff>79366</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20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89543</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3976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86202</xdr:rowOff>
    </xdr:from>
    <xdr:to>
      <xdr:col>7</xdr:col>
      <xdr:colOff>31750</xdr:colOff>
      <xdr:row>82</xdr:row>
      <xdr:rowOff>16352</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397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26529</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74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これまでに国の給与制度の総合的見直しを踏まえて給与表の見直しを実施しており、ラスパイレス指数は類似団体内平均値を下回る数字で推移している。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今後も、より一層給与の適正化に努め、人件費の縮減を図る。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7" name="給与水準   （国との比較）グラフ枠">
          <a:extLst>
            <a:ext uri="{FF2B5EF4-FFF2-40B4-BE49-F238E27FC236}">
              <a16:creationId xmlns:a16="http://schemas.microsoft.com/office/drawing/2014/main" id="{00000000-0008-0000-0300-000001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8731</xdr:rowOff>
    </xdr:from>
    <xdr:to>
      <xdr:col>81</xdr:col>
      <xdr:colOff>44450</xdr:colOff>
      <xdr:row>89</xdr:row>
      <xdr:rowOff>54769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7018000" y="13896181"/>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26846</xdr:rowOff>
    </xdr:from>
    <xdr:ext cx="762000" cy="259045"/>
    <xdr:sp macro="" textlink="">
      <xdr:nvSpPr>
        <xdr:cNvPr id="259" name="給与水準   （国との比較）最小値テキスト">
          <a:extLst>
            <a:ext uri="{FF2B5EF4-FFF2-40B4-BE49-F238E27FC236}">
              <a16:creationId xmlns:a16="http://schemas.microsoft.com/office/drawing/2014/main" id="{00000000-0008-0000-0300-000003010000}"/>
            </a:ext>
          </a:extLst>
        </xdr:cNvPr>
        <xdr:cNvSpPr txBox="1"/>
      </xdr:nvSpPr>
      <xdr:spPr>
        <a:xfrm>
          <a:off x="17106900" y="152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54769</xdr:rowOff>
    </xdr:from>
    <xdr:to>
      <xdr:col>81</xdr:col>
      <xdr:colOff>133350</xdr:colOff>
      <xdr:row>89</xdr:row>
      <xdr:rowOff>54769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531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95108</xdr:rowOff>
    </xdr:from>
    <xdr:ext cx="762000" cy="259045"/>
    <xdr:sp macro="" textlink="">
      <xdr:nvSpPr>
        <xdr:cNvPr id="261" name="給与水準   （国との比較）最大値テキスト">
          <a:extLst>
            <a:ext uri="{FF2B5EF4-FFF2-40B4-BE49-F238E27FC236}">
              <a16:creationId xmlns:a16="http://schemas.microsoft.com/office/drawing/2014/main" id="{00000000-0008-0000-0300-000005010000}"/>
            </a:ext>
          </a:extLst>
        </xdr:cNvPr>
        <xdr:cNvSpPr txBox="1"/>
      </xdr:nvSpPr>
      <xdr:spPr>
        <a:xfrm>
          <a:off x="17106900" y="1363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8731</xdr:rowOff>
    </xdr:from>
    <xdr:to>
      <xdr:col>81</xdr:col>
      <xdr:colOff>133350</xdr:colOff>
      <xdr:row>81</xdr:row>
      <xdr:rowOff>8731</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929100" y="13896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133350</xdr:rowOff>
    </xdr:from>
    <xdr:to>
      <xdr:col>81</xdr:col>
      <xdr:colOff>44450</xdr:colOff>
      <xdr:row>84</xdr:row>
      <xdr:rowOff>97631</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6179800" y="14363700"/>
          <a:ext cx="838200" cy="13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134002</xdr:rowOff>
    </xdr:from>
    <xdr:ext cx="762000" cy="259045"/>
    <xdr:sp macro="" textlink="">
      <xdr:nvSpPr>
        <xdr:cNvPr id="264" name="給与水準   （国との比較）平均値テキスト">
          <a:extLst>
            <a:ext uri="{FF2B5EF4-FFF2-40B4-BE49-F238E27FC236}">
              <a16:creationId xmlns:a16="http://schemas.microsoft.com/office/drawing/2014/main" id="{00000000-0008-0000-0300-000008010000}"/>
            </a:ext>
          </a:extLst>
        </xdr:cNvPr>
        <xdr:cNvSpPr txBox="1"/>
      </xdr:nvSpPr>
      <xdr:spPr>
        <a:xfrm>
          <a:off x="17106900" y="14707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161925</xdr:rowOff>
    </xdr:from>
    <xdr:to>
      <xdr:col>81</xdr:col>
      <xdr:colOff>95250</xdr:colOff>
      <xdr:row>86</xdr:row>
      <xdr:rowOff>92075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9672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97631</xdr:rowOff>
    </xdr:from>
    <xdr:to>
      <xdr:col>77</xdr:col>
      <xdr:colOff>44450</xdr:colOff>
      <xdr:row>85</xdr:row>
      <xdr:rowOff>16669</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5290800" y="14499431"/>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161925</xdr:rowOff>
    </xdr:from>
    <xdr:to>
      <xdr:col>77</xdr:col>
      <xdr:colOff>95250</xdr:colOff>
      <xdr:row>86</xdr:row>
      <xdr:rowOff>92075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6129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76852</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482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16669</xdr:rowOff>
    </xdr:from>
    <xdr:to>
      <xdr:col>72</xdr:col>
      <xdr:colOff>203200</xdr:colOff>
      <xdr:row>85</xdr:row>
      <xdr:rowOff>167481</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4401800" y="14589919"/>
          <a:ext cx="889000" cy="150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20638</xdr:rowOff>
    </xdr:from>
    <xdr:to>
      <xdr:col>73</xdr:col>
      <xdr:colOff>44450</xdr:colOff>
      <xdr:row>86</xdr:row>
      <xdr:rowOff>122238</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5240000" y="1476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107015</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909800" y="1485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167481</xdr:rowOff>
    </xdr:from>
    <xdr:to>
      <xdr:col>68</xdr:col>
      <xdr:colOff>152400</xdr:colOff>
      <xdr:row>86</xdr:row>
      <xdr:rowOff>26194</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13512800" y="14740731"/>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65881</xdr:rowOff>
    </xdr:from>
    <xdr:to>
      <xdr:col>68</xdr:col>
      <xdr:colOff>203200</xdr:colOff>
      <xdr:row>86</xdr:row>
      <xdr:rowOff>167481</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4351000" y="14810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152258</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896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96044</xdr:rowOff>
    </xdr:from>
    <xdr:to>
      <xdr:col>64</xdr:col>
      <xdr:colOff>152400</xdr:colOff>
      <xdr:row>87</xdr:row>
      <xdr:rowOff>26194</xdr:rowOff>
    </xdr:to>
    <xdr:sp macro="" textlink="">
      <xdr:nvSpPr>
        <xdr:cNvPr id="275" name="フローチャート: 判断 274">
          <a:extLst>
            <a:ext uri="{FF2B5EF4-FFF2-40B4-BE49-F238E27FC236}">
              <a16:creationId xmlns:a16="http://schemas.microsoft.com/office/drawing/2014/main" id="{00000000-0008-0000-0300-000013010000}"/>
            </a:ext>
          </a:extLst>
        </xdr:cNvPr>
        <xdr:cNvSpPr/>
      </xdr:nvSpPr>
      <xdr:spPr>
        <a:xfrm>
          <a:off x="13462000" y="1484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10971</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927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82550</xdr:rowOff>
    </xdr:from>
    <xdr:to>
      <xdr:col>81</xdr:col>
      <xdr:colOff>95250</xdr:colOff>
      <xdr:row>84</xdr:row>
      <xdr:rowOff>12700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9672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99077</xdr:rowOff>
    </xdr:from>
    <xdr:ext cx="762000" cy="259045"/>
    <xdr:sp macro="" textlink="">
      <xdr:nvSpPr>
        <xdr:cNvPr id="283" name="給与水準   （国との比較）該当値テキスト">
          <a:extLst>
            <a:ext uri="{FF2B5EF4-FFF2-40B4-BE49-F238E27FC236}">
              <a16:creationId xmlns:a16="http://schemas.microsoft.com/office/drawing/2014/main" id="{00000000-0008-0000-0300-00001B010000}"/>
            </a:ext>
          </a:extLst>
        </xdr:cNvPr>
        <xdr:cNvSpPr txBox="1"/>
      </xdr:nvSpPr>
      <xdr:spPr>
        <a:xfrm>
          <a:off x="17106900" y="1415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46831</xdr:rowOff>
    </xdr:from>
    <xdr:to>
      <xdr:col>77</xdr:col>
      <xdr:colOff>95250</xdr:colOff>
      <xdr:row>84</xdr:row>
      <xdr:rowOff>148431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6129000" y="14448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158608</xdr:rowOff>
    </xdr:from>
    <xdr:ext cx="7366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98800" y="14217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137319</xdr:rowOff>
    </xdr:from>
    <xdr:to>
      <xdr:col>73</xdr:col>
      <xdr:colOff>44450</xdr:colOff>
      <xdr:row>85</xdr:row>
      <xdr:rowOff>67469</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5240000" y="14539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77646</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909800" y="1430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116681</xdr:rowOff>
    </xdr:from>
    <xdr:to>
      <xdr:col>68</xdr:col>
      <xdr:colOff>203200</xdr:colOff>
      <xdr:row>86</xdr:row>
      <xdr:rowOff>46831</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4351000" y="14689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57008</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020800" y="14458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146844</xdr:rowOff>
    </xdr:from>
    <xdr:to>
      <xdr:col>64</xdr:col>
      <xdr:colOff>152400</xdr:colOff>
      <xdr:row>86</xdr:row>
      <xdr:rowOff>76994</xdr:rowOff>
    </xdr:to>
    <xdr:sp macro="" textlink="">
      <xdr:nvSpPr>
        <xdr:cNvPr id="290" name="楕円 289">
          <a:extLst>
            <a:ext uri="{FF2B5EF4-FFF2-40B4-BE49-F238E27FC236}">
              <a16:creationId xmlns:a16="http://schemas.microsoft.com/office/drawing/2014/main" id="{00000000-0008-0000-0300-000022010000}"/>
            </a:ext>
          </a:extLst>
        </xdr:cNvPr>
        <xdr:cNvSpPr/>
      </xdr:nvSpPr>
      <xdr:spPr>
        <a:xfrm>
          <a:off x="13462000" y="1472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87171</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131800" y="14488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3" name="正方形/長方形 302">
          <a:extLst>
            <a:ext uri="{FF2B5EF4-FFF2-40B4-BE49-F238E27FC236}">
              <a16:creationId xmlns:a16="http://schemas.microsoft.com/office/drawing/2014/main" id="{00000000-0008-0000-0300-00002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職員数が前年度から</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減少したものの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、人口</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1,383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人減少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した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ことから、人口</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人当たり職員数</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は前年度から変動はなかった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。他市に先駆け職員定数の適正化などの行財政改革に取り組ん</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できた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結果、類似団体内平均値を下回る数字で推移している。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今後も、増加・多様化する行財政需要に対応していくため、業務の効率化や外部化（アウトソーシング）など、効果・効率的な実施手法を検討し、適正な職員数の維持に努める。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2" name="定員管理の状況グラフ枠">
          <a:extLst>
            <a:ext uri="{FF2B5EF4-FFF2-40B4-BE49-F238E27FC236}">
              <a16:creationId xmlns:a16="http://schemas.microsoft.com/office/drawing/2014/main" id="{00000000-0008-0000-0300-000042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108857</xdr:rowOff>
    </xdr:from>
    <xdr:to>
      <xdr:col>81</xdr:col>
      <xdr:colOff>44450</xdr:colOff>
      <xdr:row>66</xdr:row>
      <xdr:rowOff>85997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7018000" y="9881507"/>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58074</xdr:rowOff>
    </xdr:from>
    <xdr:ext cx="762000" cy="259045"/>
    <xdr:sp macro="" textlink="">
      <xdr:nvSpPr>
        <xdr:cNvPr id="324" name="定員管理の状況最小値テキスト">
          <a:extLst>
            <a:ext uri="{FF2B5EF4-FFF2-40B4-BE49-F238E27FC236}">
              <a16:creationId xmlns:a16="http://schemas.microsoft.com/office/drawing/2014/main" id="{00000000-0008-0000-0300-000044010000}"/>
            </a:ext>
          </a:extLst>
        </xdr:cNvPr>
        <xdr:cNvSpPr txBox="1"/>
      </xdr:nvSpPr>
      <xdr:spPr>
        <a:xfrm>
          <a:off x="17106900" y="11373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85997</xdr:rowOff>
    </xdr:from>
    <xdr:to>
      <xdr:col>81</xdr:col>
      <xdr:colOff>133350</xdr:colOff>
      <xdr:row>66</xdr:row>
      <xdr:rowOff>85997</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1401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23784</xdr:rowOff>
    </xdr:from>
    <xdr:ext cx="762000" cy="259045"/>
    <xdr:sp macro="" textlink="">
      <xdr:nvSpPr>
        <xdr:cNvPr id="326" name="定員管理の状況最大値テキスト">
          <a:extLst>
            <a:ext uri="{FF2B5EF4-FFF2-40B4-BE49-F238E27FC236}">
              <a16:creationId xmlns:a16="http://schemas.microsoft.com/office/drawing/2014/main" id="{00000000-0008-0000-0300-000046010000}"/>
            </a:ext>
          </a:extLst>
        </xdr:cNvPr>
        <xdr:cNvSpPr txBox="1"/>
      </xdr:nvSpPr>
      <xdr:spPr>
        <a:xfrm>
          <a:off x="17106900" y="962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108857</xdr:rowOff>
    </xdr:from>
    <xdr:to>
      <xdr:col>81</xdr:col>
      <xdr:colOff>133350</xdr:colOff>
      <xdr:row>57</xdr:row>
      <xdr:rowOff>108857</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6929100" y="9881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162378</xdr:rowOff>
    </xdr:from>
    <xdr:to>
      <xdr:col>81</xdr:col>
      <xdr:colOff>44450</xdr:colOff>
      <xdr:row>59</xdr:row>
      <xdr:rowOff>162378</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6179800" y="102779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115587</xdr:rowOff>
    </xdr:from>
    <xdr:ext cx="762000" cy="259045"/>
    <xdr:sp macro="" textlink="">
      <xdr:nvSpPr>
        <xdr:cNvPr id="329" name="定員管理の状況平均値テキスト">
          <a:extLst>
            <a:ext uri="{FF2B5EF4-FFF2-40B4-BE49-F238E27FC236}">
              <a16:creationId xmlns:a16="http://schemas.microsoft.com/office/drawing/2014/main" id="{00000000-0008-0000-0300-000049010000}"/>
            </a:ext>
          </a:extLst>
        </xdr:cNvPr>
        <xdr:cNvSpPr txBox="1"/>
      </xdr:nvSpPr>
      <xdr:spPr>
        <a:xfrm>
          <a:off x="17106900" y="10402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143510</xdr:rowOff>
    </xdr:from>
    <xdr:to>
      <xdr:col>81</xdr:col>
      <xdr:colOff>95250</xdr:colOff>
      <xdr:row>61</xdr:row>
      <xdr:rowOff>73660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9672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138249</xdr:rowOff>
    </xdr:from>
    <xdr:to>
      <xdr:col>77</xdr:col>
      <xdr:colOff>44450</xdr:colOff>
      <xdr:row>59</xdr:row>
      <xdr:rowOff>162378</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5290800" y="10253799"/>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119380</xdr:rowOff>
    </xdr:from>
    <xdr:to>
      <xdr:col>77</xdr:col>
      <xdr:colOff>95250</xdr:colOff>
      <xdr:row>61</xdr:row>
      <xdr:rowOff>49530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6129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34307</xdr:rowOff>
    </xdr:from>
    <xdr:ext cx="7366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798800" y="10492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110672</xdr:rowOff>
    </xdr:from>
    <xdr:to>
      <xdr:col>72</xdr:col>
      <xdr:colOff>203200</xdr:colOff>
      <xdr:row>59</xdr:row>
      <xdr:rowOff>138249</xdr:rowOff>
    </xdr:to>
    <xdr:cxnSp macro="">
      <xdr:nvCxnSpPr>
        <xdr:cNvPr id="334" name="直線コネクタ 333">
          <a:extLst>
            <a:ext uri="{FF2B5EF4-FFF2-40B4-BE49-F238E27FC236}">
              <a16:creationId xmlns:a16="http://schemas.microsoft.com/office/drawing/2014/main" id="{00000000-0008-0000-0300-00004E010000}"/>
            </a:ext>
          </a:extLst>
        </xdr:cNvPr>
        <xdr:cNvCxnSpPr/>
      </xdr:nvCxnSpPr>
      <xdr:spPr>
        <a:xfrm>
          <a:off x="14401800" y="10226222"/>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98697</xdr:rowOff>
    </xdr:from>
    <xdr:to>
      <xdr:col>73</xdr:col>
      <xdr:colOff>44450</xdr:colOff>
      <xdr:row>61</xdr:row>
      <xdr:rowOff>28847</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5240000" y="10385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13624</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909800" y="10472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103777</xdr:rowOff>
    </xdr:from>
    <xdr:to>
      <xdr:col>68</xdr:col>
      <xdr:colOff>152400</xdr:colOff>
      <xdr:row>59</xdr:row>
      <xdr:rowOff>110672</xdr:rowOff>
    </xdr:to>
    <xdr:cxnSp macro="">
      <xdr:nvCxnSpPr>
        <xdr:cNvPr id="337" name="直線コネクタ 336">
          <a:extLst>
            <a:ext uri="{FF2B5EF4-FFF2-40B4-BE49-F238E27FC236}">
              <a16:creationId xmlns:a16="http://schemas.microsoft.com/office/drawing/2014/main" id="{00000000-0008-0000-0300-000051010000}"/>
            </a:ext>
          </a:extLst>
        </xdr:cNvPr>
        <xdr:cNvCxnSpPr/>
      </xdr:nvCxnSpPr>
      <xdr:spPr>
        <a:xfrm>
          <a:off x="13512800" y="10219327"/>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81462</xdr:rowOff>
    </xdr:from>
    <xdr:to>
      <xdr:col>68</xdr:col>
      <xdr:colOff>203200</xdr:colOff>
      <xdr:row>61</xdr:row>
      <xdr:rowOff>11612</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4351000" y="1036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167839</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454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67673</xdr:rowOff>
    </xdr:from>
    <xdr:to>
      <xdr:col>64</xdr:col>
      <xdr:colOff>152400</xdr:colOff>
      <xdr:row>60</xdr:row>
      <xdr:rowOff>169273</xdr:rowOff>
    </xdr:to>
    <xdr:sp macro="" textlink="">
      <xdr:nvSpPr>
        <xdr:cNvPr id="340" name="フローチャート: 判断 339">
          <a:extLst>
            <a:ext uri="{FF2B5EF4-FFF2-40B4-BE49-F238E27FC236}">
              <a16:creationId xmlns:a16="http://schemas.microsoft.com/office/drawing/2014/main" id="{00000000-0008-0000-0300-000054010000}"/>
            </a:ext>
          </a:extLst>
        </xdr:cNvPr>
        <xdr:cNvSpPr/>
      </xdr:nvSpPr>
      <xdr:spPr>
        <a:xfrm>
          <a:off x="13462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154050</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111578</xdr:rowOff>
    </xdr:from>
    <xdr:to>
      <xdr:col>81</xdr:col>
      <xdr:colOff>95250</xdr:colOff>
      <xdr:row>60</xdr:row>
      <xdr:rowOff>41728</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967200" y="1022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128105</xdr:rowOff>
    </xdr:from>
    <xdr:ext cx="762000" cy="259045"/>
    <xdr:sp macro="" textlink="">
      <xdr:nvSpPr>
        <xdr:cNvPr id="348" name="定員管理の状況該当値テキスト">
          <a:extLst>
            <a:ext uri="{FF2B5EF4-FFF2-40B4-BE49-F238E27FC236}">
              <a16:creationId xmlns:a16="http://schemas.microsoft.com/office/drawing/2014/main" id="{00000000-0008-0000-0300-00005C010000}"/>
            </a:ext>
          </a:extLst>
        </xdr:cNvPr>
        <xdr:cNvSpPr txBox="1"/>
      </xdr:nvSpPr>
      <xdr:spPr>
        <a:xfrm>
          <a:off x="17106900" y="1007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111578</xdr:rowOff>
    </xdr:from>
    <xdr:to>
      <xdr:col>77</xdr:col>
      <xdr:colOff>95250</xdr:colOff>
      <xdr:row>60</xdr:row>
      <xdr:rowOff>41728</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6129000" y="1022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51905</xdr:rowOff>
    </xdr:from>
    <xdr:ext cx="7366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798800" y="9996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87449</xdr:rowOff>
    </xdr:from>
    <xdr:to>
      <xdr:col>73</xdr:col>
      <xdr:colOff>44450</xdr:colOff>
      <xdr:row>60</xdr:row>
      <xdr:rowOff>17599</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52400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27776</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909800" y="9971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59872</xdr:rowOff>
    </xdr:from>
    <xdr:to>
      <xdr:col>68</xdr:col>
      <xdr:colOff>203200</xdr:colOff>
      <xdr:row>59</xdr:row>
      <xdr:rowOff>161472</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4351000" y="1017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199</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4020800" y="994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52977</xdr:rowOff>
    </xdr:from>
    <xdr:to>
      <xdr:col>64</xdr:col>
      <xdr:colOff>152400</xdr:colOff>
      <xdr:row>59</xdr:row>
      <xdr:rowOff>154577</xdr:rowOff>
    </xdr:to>
    <xdr:sp macro="" textlink="">
      <xdr:nvSpPr>
        <xdr:cNvPr id="355" name="楕円 354">
          <a:extLst>
            <a:ext uri="{FF2B5EF4-FFF2-40B4-BE49-F238E27FC236}">
              <a16:creationId xmlns:a16="http://schemas.microsoft.com/office/drawing/2014/main" id="{00000000-0008-0000-0300-000063010000}"/>
            </a:ext>
          </a:extLst>
        </xdr:cNvPr>
        <xdr:cNvSpPr/>
      </xdr:nvSpPr>
      <xdr:spPr>
        <a:xfrm>
          <a:off x="13462000" y="1016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164754</xdr:rowOff>
    </xdr:from>
    <xdr:ext cx="762000" cy="259045"/>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131800" y="993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7" name="正方形/長方形 366">
          <a:extLst>
            <a:ext uri="{FF2B5EF4-FFF2-40B4-BE49-F238E27FC236}">
              <a16:creationId xmlns:a16="http://schemas.microsoft.com/office/drawing/2014/main" id="{00000000-0008-0000-0300-00006F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8" name="正方形/長方形 367">
          <a:extLst>
            <a:ext uri="{FF2B5EF4-FFF2-40B4-BE49-F238E27FC236}">
              <a16:creationId xmlns:a16="http://schemas.microsoft.com/office/drawing/2014/main" id="{00000000-0008-0000-0300-000070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普通交付税による財源措置がある市債に限定して発行するなど、新規の市債発行を抑制することで過度に市債へ依存しない財政運営を行ってきた結果、類似団体内平均値を大きく下回る良好な数字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今後も、引き続き市債の適正管理に努める。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3" name="公債費負担の状況グラフ枠">
          <a:extLst>
            <a:ext uri="{FF2B5EF4-FFF2-40B4-BE49-F238E27FC236}">
              <a16:creationId xmlns:a16="http://schemas.microsoft.com/office/drawing/2014/main" id="{00000000-0008-0000-0300-00007F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22013</xdr:rowOff>
    </xdr:from>
    <xdr:to>
      <xdr:col>81</xdr:col>
      <xdr:colOff>44450</xdr:colOff>
      <xdr:row>44</xdr:row>
      <xdr:rowOff>52494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7018000" y="6365663"/>
          <a:ext cx="0" cy="12306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24571</xdr:rowOff>
    </xdr:from>
    <xdr:ext cx="762000" cy="259045"/>
    <xdr:sp macro="" textlink="">
      <xdr:nvSpPr>
        <xdr:cNvPr id="385" name="公債費負担の状況最小値テキスト">
          <a:extLst>
            <a:ext uri="{FF2B5EF4-FFF2-40B4-BE49-F238E27FC236}">
              <a16:creationId xmlns:a16="http://schemas.microsoft.com/office/drawing/2014/main" id="{00000000-0008-0000-0300-000081010000}"/>
            </a:ext>
          </a:extLst>
        </xdr:cNvPr>
        <xdr:cNvSpPr txBox="1"/>
      </xdr:nvSpPr>
      <xdr:spPr>
        <a:xfrm>
          <a:off x="17106900" y="756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52494</xdr:rowOff>
    </xdr:from>
    <xdr:to>
      <xdr:col>81</xdr:col>
      <xdr:colOff>133350</xdr:colOff>
      <xdr:row>44</xdr:row>
      <xdr:rowOff>52494</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7596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108390</xdr:rowOff>
    </xdr:from>
    <xdr:ext cx="762000" cy="259045"/>
    <xdr:sp macro="" textlink="">
      <xdr:nvSpPr>
        <xdr:cNvPr id="387" name="公債費負担の状況最大値テキスト">
          <a:extLst>
            <a:ext uri="{FF2B5EF4-FFF2-40B4-BE49-F238E27FC236}">
              <a16:creationId xmlns:a16="http://schemas.microsoft.com/office/drawing/2014/main" id="{00000000-0008-0000-0300-000083010000}"/>
            </a:ext>
          </a:extLst>
        </xdr:cNvPr>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22013</xdr:rowOff>
    </xdr:from>
    <xdr:to>
      <xdr:col>81</xdr:col>
      <xdr:colOff>133350</xdr:colOff>
      <xdr:row>37</xdr:row>
      <xdr:rowOff>22013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22013</xdr:rowOff>
    </xdr:from>
    <xdr:to>
      <xdr:col>81</xdr:col>
      <xdr:colOff>44450</xdr:colOff>
      <xdr:row>37</xdr:row>
      <xdr:rowOff>62230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6179800" y="636566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64364</xdr:rowOff>
    </xdr:from>
    <xdr:ext cx="762000" cy="259045"/>
    <xdr:sp macro="" textlink="">
      <xdr:nvSpPr>
        <xdr:cNvPr id="390" name="公債費負担の状況平均値テキスト">
          <a:extLst>
            <a:ext uri="{FF2B5EF4-FFF2-40B4-BE49-F238E27FC236}">
              <a16:creationId xmlns:a16="http://schemas.microsoft.com/office/drawing/2014/main" id="{00000000-0008-0000-0300-000086010000}"/>
            </a:ext>
          </a:extLst>
        </xdr:cNvPr>
        <xdr:cNvSpPr txBox="1"/>
      </xdr:nvSpPr>
      <xdr:spPr>
        <a:xfrm>
          <a:off x="17106900" y="6922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92287</xdr:rowOff>
    </xdr:from>
    <xdr:to>
      <xdr:col>81</xdr:col>
      <xdr:colOff>95250</xdr:colOff>
      <xdr:row>41</xdr:row>
      <xdr:rowOff>22437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9672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62230</xdr:rowOff>
    </xdr:from>
    <xdr:to>
      <xdr:col>77</xdr:col>
      <xdr:colOff>44450</xdr:colOff>
      <xdr:row>37</xdr:row>
      <xdr:rowOff>134620</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5290800" y="64058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92287</xdr:rowOff>
    </xdr:from>
    <xdr:to>
      <xdr:col>77</xdr:col>
      <xdr:colOff>95250</xdr:colOff>
      <xdr:row>41</xdr:row>
      <xdr:rowOff>22437</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6129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7214</xdr:rowOff>
    </xdr:from>
    <xdr:ext cx="7366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798800" y="7036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134620</xdr:rowOff>
    </xdr:from>
    <xdr:to>
      <xdr:col>72</xdr:col>
      <xdr:colOff>203200</xdr:colOff>
      <xdr:row>38</xdr:row>
      <xdr:rowOff>3387</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flipV="1">
          <a:off x="14401800" y="647827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92287</xdr:rowOff>
    </xdr:from>
    <xdr:to>
      <xdr:col>73</xdr:col>
      <xdr:colOff>44450</xdr:colOff>
      <xdr:row>41</xdr:row>
      <xdr:rowOff>22437</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5240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7214</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9098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3387</xdr:rowOff>
    </xdr:from>
    <xdr:to>
      <xdr:col>68</xdr:col>
      <xdr:colOff>152400</xdr:colOff>
      <xdr:row>38</xdr:row>
      <xdr:rowOff>35560</xdr:rowOff>
    </xdr:to>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flipV="1">
          <a:off x="13512800" y="651848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92287</xdr:rowOff>
    </xdr:from>
    <xdr:to>
      <xdr:col>68</xdr:col>
      <xdr:colOff>203200</xdr:colOff>
      <xdr:row>41</xdr:row>
      <xdr:rowOff>22437</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4351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7214</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108373</xdr:rowOff>
    </xdr:from>
    <xdr:to>
      <xdr:col>64</xdr:col>
      <xdr:colOff>152400</xdr:colOff>
      <xdr:row>41</xdr:row>
      <xdr:rowOff>38523</xdr:rowOff>
    </xdr:to>
    <xdr:sp macro="" textlink="">
      <xdr:nvSpPr>
        <xdr:cNvPr id="401" name="フローチャート: 判断 400">
          <a:extLst>
            <a:ext uri="{FF2B5EF4-FFF2-40B4-BE49-F238E27FC236}">
              <a16:creationId xmlns:a16="http://schemas.microsoft.com/office/drawing/2014/main" id="{00000000-0008-0000-0300-000091010000}"/>
            </a:ext>
          </a:extLst>
        </xdr:cNvPr>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23300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05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142663</xdr:rowOff>
    </xdr:from>
    <xdr:to>
      <xdr:col>81</xdr:col>
      <xdr:colOff>95250</xdr:colOff>
      <xdr:row>37</xdr:row>
      <xdr:rowOff>72813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967200" y="631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63940</xdr:rowOff>
    </xdr:from>
    <xdr:ext cx="762000" cy="259045"/>
    <xdr:sp macro="" textlink="">
      <xdr:nvSpPr>
        <xdr:cNvPr id="409" name="公債費負担の状況該当値テキスト">
          <a:extLst>
            <a:ext uri="{FF2B5EF4-FFF2-40B4-BE49-F238E27FC236}">
              <a16:creationId xmlns:a16="http://schemas.microsoft.com/office/drawing/2014/main" id="{00000000-0008-0000-0300-000099010000}"/>
            </a:ext>
          </a:extLst>
        </xdr:cNvPr>
        <xdr:cNvSpPr txBox="1"/>
      </xdr:nvSpPr>
      <xdr:spPr>
        <a:xfrm>
          <a:off x="17106900" y="6236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11430</xdr:rowOff>
    </xdr:from>
    <xdr:to>
      <xdr:col>77</xdr:col>
      <xdr:colOff>95250</xdr:colOff>
      <xdr:row>37</xdr:row>
      <xdr:rowOff>113030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6129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123207</xdr:rowOff>
    </xdr:from>
    <xdr:ext cx="7366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798800" y="6123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83820</xdr:rowOff>
    </xdr:from>
    <xdr:to>
      <xdr:col>73</xdr:col>
      <xdr:colOff>44450</xdr:colOff>
      <xdr:row>38</xdr:row>
      <xdr:rowOff>13970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52400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24147</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909800" y="619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124037</xdr:rowOff>
    </xdr:from>
    <xdr:to>
      <xdr:col>68</xdr:col>
      <xdr:colOff>203200</xdr:colOff>
      <xdr:row>38</xdr:row>
      <xdr:rowOff>54187</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4351000" y="646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64364</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4020800" y="623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156210</xdr:rowOff>
    </xdr:from>
    <xdr:to>
      <xdr:col>64</xdr:col>
      <xdr:colOff>152400</xdr:colOff>
      <xdr:row>38</xdr:row>
      <xdr:rowOff>86360</xdr:rowOff>
    </xdr:to>
    <xdr:sp macro="" textlink="">
      <xdr:nvSpPr>
        <xdr:cNvPr id="416" name="楕円 415">
          <a:extLst>
            <a:ext uri="{FF2B5EF4-FFF2-40B4-BE49-F238E27FC236}">
              <a16:creationId xmlns:a16="http://schemas.microsoft.com/office/drawing/2014/main" id="{00000000-0008-0000-0300-0000A0010000}"/>
            </a:ext>
          </a:extLst>
        </xdr:cNvPr>
        <xdr:cNvSpPr/>
      </xdr:nvSpPr>
      <xdr:spPr>
        <a:xfrm>
          <a:off x="13462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96537</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131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将来負担額が充当可能財源等を下回っているため、数値が算出されていないが、非常に良好な状況で推移している。これは、普通交付税による財源措置がある市債以外の新規発行を抑制することで、過度に市債へ依存しない財政運営を行っ</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てきた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ことや、基金の適正管理に努め</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てきた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結果である。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老朽化が進む公共施設の維持・更新などの市債発行を伴う普通建設事業が今後見込まれるが、普通交付税による財源措置のあるものに限定して発行し、世代間公平にも留意しつつ、引き続き市債・基金の適正管理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132791</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451100"/>
          <a:ext cx="0" cy="14535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104868</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876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132791</xdr:rowOff>
    </xdr:from>
    <xdr:to>
      <xdr:col>81</xdr:col>
      <xdr:colOff>133350</xdr:colOff>
      <xdr:row>22</xdr:row>
      <xdr:rowOff>132791</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04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132300</xdr:rowOff>
    </xdr:from>
    <xdr:ext cx="762000" cy="259045"/>
    <xdr:sp macro="" textlink="">
      <xdr:nvSpPr>
        <xdr:cNvPr id="449" name="将来負担の状況平均値テキスト">
          <a:extLst>
            <a:ext uri="{FF2B5EF4-FFF2-40B4-BE49-F238E27FC236}">
              <a16:creationId xmlns:a16="http://schemas.microsoft.com/office/drawing/2014/main" id="{00000000-0008-0000-0300-0000C1010000}"/>
            </a:ext>
          </a:extLst>
        </xdr:cNvPr>
        <xdr:cNvSpPr txBox="1"/>
      </xdr:nvSpPr>
      <xdr:spPr>
        <a:xfrm>
          <a:off x="17106900" y="25326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160223</xdr:rowOff>
    </xdr:from>
    <xdr:to>
      <xdr:col>81</xdr:col>
      <xdr:colOff>95250</xdr:colOff>
      <xdr:row>15</xdr:row>
      <xdr:rowOff>90373</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967200" y="2560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165049</xdr:rowOff>
    </xdr:from>
    <xdr:to>
      <xdr:col>77</xdr:col>
      <xdr:colOff>95250</xdr:colOff>
      <xdr:row>15</xdr:row>
      <xdr:rowOff>95199</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565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105376</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334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4216</xdr:rowOff>
    </xdr:from>
    <xdr:to>
      <xdr:col>73</xdr:col>
      <xdr:colOff>44450</xdr:colOff>
      <xdr:row>15</xdr:row>
      <xdr:rowOff>105816</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5240000" y="2575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115993</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909800" y="2344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54407</xdr:rowOff>
    </xdr:from>
    <xdr:to>
      <xdr:col>68</xdr:col>
      <xdr:colOff>203200</xdr:colOff>
      <xdr:row>15</xdr:row>
      <xdr:rowOff>156007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62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166184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39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132588</xdr:rowOff>
    </xdr:from>
    <xdr:to>
      <xdr:col>64</xdr:col>
      <xdr:colOff>152400</xdr:colOff>
      <xdr:row>16</xdr:row>
      <xdr:rowOff>62738</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70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72915</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47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大阪府高槻市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345,589
340,828
105.29
147,996,919
142,756,451
3,523,157
76,008,074
33,422,251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人事院勧告に伴う増加や定年引上げ影響などによる退職手当の増などにより、前年度と比較し</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し、類似団体内平均値を上回る数字で推移している。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今後も引き続き、事務の効率化や適正な職員配置などにより、人件費の抑制に努める。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39370</xdr:rowOff>
    </xdr:from>
    <xdr:to>
      <xdr:col>24</xdr:col>
      <xdr:colOff>25400</xdr:colOff>
      <xdr:row>40</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9722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35560</xdr:rowOff>
    </xdr:from>
    <xdr:to>
      <xdr:col>24</xdr:col>
      <xdr:colOff>114300</xdr:colOff>
      <xdr:row>40</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125747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39370</xdr:rowOff>
    </xdr:from>
    <xdr:to>
      <xdr:col>24</xdr:col>
      <xdr:colOff>114300</xdr:colOff>
      <xdr:row>33</xdr:row>
      <xdr:rowOff>39370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92710</xdr:rowOff>
    </xdr:from>
    <xdr:to>
      <xdr:col>24</xdr:col>
      <xdr:colOff>25400</xdr:colOff>
      <xdr:row>38</xdr:row>
      <xdr:rowOff>5080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3636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92710</xdr:rowOff>
    </xdr:from>
    <xdr:to>
      <xdr:col>19</xdr:col>
      <xdr:colOff>187325</xdr:colOff>
      <xdr:row>37</xdr:row>
      <xdr:rowOff>115570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4363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76200</xdr:rowOff>
    </xdr:from>
    <xdr:to>
      <xdr:col>20</xdr:col>
      <xdr:colOff>38100</xdr:colOff>
      <xdr:row>37</xdr:row>
      <xdr:rowOff>6350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16527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115570</xdr:rowOff>
    </xdr:from>
    <xdr:to>
      <xdr:col>15</xdr:col>
      <xdr:colOff>98425</xdr:colOff>
      <xdr:row>37</xdr:row>
      <xdr:rowOff>153670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459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153670</xdr:rowOff>
    </xdr:from>
    <xdr:to>
      <xdr:col>11</xdr:col>
      <xdr:colOff>9525</xdr:colOff>
      <xdr:row>38</xdr:row>
      <xdr:rowOff>111760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4973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3810</xdr:rowOff>
    </xdr:from>
    <xdr:to>
      <xdr:col>6</xdr:col>
      <xdr:colOff>171450</xdr:colOff>
      <xdr:row>37</xdr:row>
      <xdr:rowOff>105410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115587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125730</xdr:rowOff>
    </xdr:from>
    <xdr:to>
      <xdr:col>24</xdr:col>
      <xdr:colOff>76200</xdr:colOff>
      <xdr:row>38</xdr:row>
      <xdr:rowOff>55880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97807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41910</xdr:rowOff>
    </xdr:from>
    <xdr:to>
      <xdr:col>20</xdr:col>
      <xdr:colOff>38100</xdr:colOff>
      <xdr:row>37</xdr:row>
      <xdr:rowOff>143510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128287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64770</xdr:rowOff>
    </xdr:from>
    <xdr:to>
      <xdr:col>15</xdr:col>
      <xdr:colOff>149225</xdr:colOff>
      <xdr:row>37</xdr:row>
      <xdr:rowOff>166370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151147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102870</xdr:rowOff>
    </xdr:from>
    <xdr:to>
      <xdr:col>11</xdr:col>
      <xdr:colOff>60325</xdr:colOff>
      <xdr:row>38</xdr:row>
      <xdr:rowOff>33020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17797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60960</xdr:rowOff>
    </xdr:from>
    <xdr:to>
      <xdr:col>6</xdr:col>
      <xdr:colOff>171450</xdr:colOff>
      <xdr:row>38</xdr:row>
      <xdr:rowOff>162560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147337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物価高騰の影響による</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施設管理費の</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や</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新型コロナウイルス</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ワクチン定期接種移行に伴う費用の増加</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など</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物件費合計は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5,925</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万円増加し、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前年度と比較し、</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ポイント上昇し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た。</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今後も引き続き、行財政改革の取り組みを通じて、健全な財政運営に努める。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58420</xdr:rowOff>
    </xdr:from>
    <xdr:to>
      <xdr:col>82</xdr:col>
      <xdr:colOff>107950</xdr:colOff>
      <xdr:row>21</xdr:row>
      <xdr:rowOff>100330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5872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72407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7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100330</xdr:rowOff>
    </xdr:from>
    <xdr:to>
      <xdr:col>82</xdr:col>
      <xdr:colOff>196850</xdr:colOff>
      <xdr:row>21</xdr:row>
      <xdr:rowOff>100330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00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144797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2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58420</xdr:rowOff>
    </xdr:from>
    <xdr:to>
      <xdr:col>82</xdr:col>
      <xdr:colOff>196850</xdr:colOff>
      <xdr:row>14</xdr:row>
      <xdr:rowOff>58420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5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138430</xdr:rowOff>
    </xdr:from>
    <xdr:to>
      <xdr:col>82</xdr:col>
      <xdr:colOff>107950</xdr:colOff>
      <xdr:row>17</xdr:row>
      <xdr:rowOff>146050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0530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74947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89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102870</xdr:rowOff>
    </xdr:from>
    <xdr:to>
      <xdr:col>82</xdr:col>
      <xdr:colOff>158750</xdr:colOff>
      <xdr:row>18</xdr:row>
      <xdr:rowOff>33020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01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138430</xdr:rowOff>
    </xdr:from>
    <xdr:to>
      <xdr:col>78</xdr:col>
      <xdr:colOff>69850</xdr:colOff>
      <xdr:row>17</xdr:row>
      <xdr:rowOff>138430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053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87630</xdr:rowOff>
    </xdr:from>
    <xdr:to>
      <xdr:col>78</xdr:col>
      <xdr:colOff>120650</xdr:colOff>
      <xdr:row>18</xdr:row>
      <xdr:rowOff>17780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0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27957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771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100330</xdr:rowOff>
    </xdr:from>
    <xdr:to>
      <xdr:col>73</xdr:col>
      <xdr:colOff>180975</xdr:colOff>
      <xdr:row>17</xdr:row>
      <xdr:rowOff>138430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014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64770</xdr:rowOff>
    </xdr:from>
    <xdr:to>
      <xdr:col>74</xdr:col>
      <xdr:colOff>31750</xdr:colOff>
      <xdr:row>17</xdr:row>
      <xdr:rowOff>166370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5097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74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85090</xdr:rowOff>
    </xdr:from>
    <xdr:to>
      <xdr:col>69</xdr:col>
      <xdr:colOff>92075</xdr:colOff>
      <xdr:row>17</xdr:row>
      <xdr:rowOff>100330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3004800" y="2999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152400</xdr:rowOff>
    </xdr:from>
    <xdr:to>
      <xdr:col>69</xdr:col>
      <xdr:colOff>142875</xdr:colOff>
      <xdr:row>17</xdr:row>
      <xdr:rowOff>82550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92727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26670</xdr:rowOff>
    </xdr:from>
    <xdr:to>
      <xdr:col>65</xdr:col>
      <xdr:colOff>53975</xdr:colOff>
      <xdr:row>17</xdr:row>
      <xdr:rowOff>128270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4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138447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1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95250</xdr:rowOff>
    </xdr:from>
    <xdr:to>
      <xdr:col>82</xdr:col>
      <xdr:colOff>158750</xdr:colOff>
      <xdr:row>18</xdr:row>
      <xdr:rowOff>25400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111777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87630</xdr:rowOff>
    </xdr:from>
    <xdr:to>
      <xdr:col>78</xdr:col>
      <xdr:colOff>120650</xdr:colOff>
      <xdr:row>18</xdr:row>
      <xdr:rowOff>17780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2557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08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87630</xdr:rowOff>
    </xdr:from>
    <xdr:to>
      <xdr:col>74</xdr:col>
      <xdr:colOff>31750</xdr:colOff>
      <xdr:row>18</xdr:row>
      <xdr:rowOff>17780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2557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49530</xdr:rowOff>
    </xdr:from>
    <xdr:to>
      <xdr:col>69</xdr:col>
      <xdr:colOff>142875</xdr:colOff>
      <xdr:row>17</xdr:row>
      <xdr:rowOff>151130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135907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34290</xdr:rowOff>
    </xdr:from>
    <xdr:to>
      <xdr:col>65</xdr:col>
      <xdr:colOff>53975</xdr:colOff>
      <xdr:row>17</xdr:row>
      <xdr:rowOff>135890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120667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03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前年度と比較して</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1,695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万円増加し、経常収支比率においては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している。本市は全国平均と比較して高齢化率が高いため、今後も社会保障関係費が高水準で推移することが予想されるため、その動向を注視していく。</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120650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424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92727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5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120650</xdr:rowOff>
    </xdr:from>
    <xdr:to>
      <xdr:col>24</xdr:col>
      <xdr:colOff>114300</xdr:colOff>
      <xdr:row>61</xdr:row>
      <xdr:rowOff>120650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79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38100</xdr:rowOff>
    </xdr:from>
    <xdr:to>
      <xdr:col>24</xdr:col>
      <xdr:colOff>25400</xdr:colOff>
      <xdr:row>58</xdr:row>
      <xdr:rowOff>76200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9982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149877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133350</xdr:rowOff>
    </xdr:from>
    <xdr:to>
      <xdr:col>24</xdr:col>
      <xdr:colOff>76200</xdr:colOff>
      <xdr:row>58</xdr:row>
      <xdr:rowOff>63500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95250</xdr:rowOff>
    </xdr:from>
    <xdr:to>
      <xdr:col>19</xdr:col>
      <xdr:colOff>187325</xdr:colOff>
      <xdr:row>58</xdr:row>
      <xdr:rowOff>76200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867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146050</xdr:rowOff>
    </xdr:from>
    <xdr:to>
      <xdr:col>20</xdr:col>
      <xdr:colOff>38100</xdr:colOff>
      <xdr:row>58</xdr:row>
      <xdr:rowOff>76200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86377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82550</xdr:rowOff>
    </xdr:from>
    <xdr:to>
      <xdr:col>15</xdr:col>
      <xdr:colOff>98425</xdr:colOff>
      <xdr:row>57</xdr:row>
      <xdr:rowOff>95250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8552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31750</xdr:rowOff>
    </xdr:from>
    <xdr:to>
      <xdr:col>15</xdr:col>
      <xdr:colOff>149225</xdr:colOff>
      <xdr:row>57</xdr:row>
      <xdr:rowOff>133350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143527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57150</xdr:rowOff>
    </xdr:from>
    <xdr:to>
      <xdr:col>11</xdr:col>
      <xdr:colOff>9525</xdr:colOff>
      <xdr:row>57</xdr:row>
      <xdr:rowOff>82550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1320800" y="9829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139700</xdr:rowOff>
    </xdr:from>
    <xdr:to>
      <xdr:col>11</xdr:col>
      <xdr:colOff>60325</xdr:colOff>
      <xdr:row>57</xdr:row>
      <xdr:rowOff>69850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74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80027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19050</xdr:rowOff>
    </xdr:from>
    <xdr:to>
      <xdr:col>6</xdr:col>
      <xdr:colOff>171450</xdr:colOff>
      <xdr:row>57</xdr:row>
      <xdr:rowOff>120650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105427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158750</xdr:rowOff>
    </xdr:from>
    <xdr:to>
      <xdr:col>24</xdr:col>
      <xdr:colOff>76200</xdr:colOff>
      <xdr:row>58</xdr:row>
      <xdr:rowOff>88900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130827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25400</xdr:rowOff>
    </xdr:from>
    <xdr:to>
      <xdr:col>20</xdr:col>
      <xdr:colOff>38100</xdr:colOff>
      <xdr:row>58</xdr:row>
      <xdr:rowOff>127000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111777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1005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44450</xdr:rowOff>
    </xdr:from>
    <xdr:to>
      <xdr:col>15</xdr:col>
      <xdr:colOff>149225</xdr:colOff>
      <xdr:row>57</xdr:row>
      <xdr:rowOff>146050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130827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31750</xdr:rowOff>
    </xdr:from>
    <xdr:to>
      <xdr:col>11</xdr:col>
      <xdr:colOff>60325</xdr:colOff>
      <xdr:row>57</xdr:row>
      <xdr:rowOff>133350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118127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6350</xdr:rowOff>
    </xdr:from>
    <xdr:to>
      <xdr:col>6</xdr:col>
      <xdr:colOff>171450</xdr:colOff>
      <xdr:row>57</xdr:row>
      <xdr:rowOff>107950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118127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前年度から変動はなかった</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依然として類似団体内平均値を上回った数字で推移している。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全国平均より高齢化率が高く、特に</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歳以上の後期高齢者数の増加に伴う介護保険特別会計等の繰出金の増加により、今後も高水準で推移することが予想されるため、健康増進事業・介護予防事業の推進や行財政改革の取組などにより、適正な財政運営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31750</xdr:rowOff>
    </xdr:from>
    <xdr:to>
      <xdr:col>82</xdr:col>
      <xdr:colOff>107950</xdr:colOff>
      <xdr:row>61</xdr:row>
      <xdr:rowOff>44450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118600"/>
          <a:ext cx="0" cy="1384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16527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7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44450</xdr:rowOff>
    </xdr:from>
    <xdr:to>
      <xdr:col>82</xdr:col>
      <xdr:colOff>196850</xdr:colOff>
      <xdr:row>61</xdr:row>
      <xdr:rowOff>44450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0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118127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31750</xdr:rowOff>
    </xdr:from>
    <xdr:to>
      <xdr:col>82</xdr:col>
      <xdr:colOff>196850</xdr:colOff>
      <xdr:row>53</xdr:row>
      <xdr:rowOff>31750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61</xdr:row>
      <xdr:rowOff>19050</xdr:rowOff>
    </xdr:from>
    <xdr:to>
      <xdr:col>82</xdr:col>
      <xdr:colOff>107950</xdr:colOff>
      <xdr:row>61</xdr:row>
      <xdr:rowOff>19050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10477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61</xdr:row>
      <xdr:rowOff>19050</xdr:rowOff>
    </xdr:from>
    <xdr:to>
      <xdr:col>78</xdr:col>
      <xdr:colOff>69850</xdr:colOff>
      <xdr:row>61</xdr:row>
      <xdr:rowOff>31750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4782800" y="10477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63500</xdr:rowOff>
    </xdr:from>
    <xdr:to>
      <xdr:col>78</xdr:col>
      <xdr:colOff>120650</xdr:colOff>
      <xdr:row>58</xdr:row>
      <xdr:rowOff>165100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3827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7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61</xdr:row>
      <xdr:rowOff>19050</xdr:rowOff>
    </xdr:from>
    <xdr:to>
      <xdr:col>73</xdr:col>
      <xdr:colOff>180975</xdr:colOff>
      <xdr:row>61</xdr:row>
      <xdr:rowOff>31750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10477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25400</xdr:rowOff>
    </xdr:from>
    <xdr:to>
      <xdr:col>74</xdr:col>
      <xdr:colOff>31750</xdr:colOff>
      <xdr:row>58</xdr:row>
      <xdr:rowOff>127000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137177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139700</xdr:rowOff>
    </xdr:from>
    <xdr:to>
      <xdr:col>69</xdr:col>
      <xdr:colOff>92075</xdr:colOff>
      <xdr:row>61</xdr:row>
      <xdr:rowOff>19050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3004800" y="10426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60</xdr:row>
      <xdr:rowOff>139700</xdr:rowOff>
    </xdr:from>
    <xdr:to>
      <xdr:col>82</xdr:col>
      <xdr:colOff>158750</xdr:colOff>
      <xdr:row>61</xdr:row>
      <xdr:rowOff>69850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60</xdr:row>
      <xdr:rowOff>48277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139700</xdr:rowOff>
    </xdr:from>
    <xdr:to>
      <xdr:col>78</xdr:col>
      <xdr:colOff>120650</xdr:colOff>
      <xdr:row>61</xdr:row>
      <xdr:rowOff>69850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54627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152400</xdr:rowOff>
    </xdr:from>
    <xdr:to>
      <xdr:col>74</xdr:col>
      <xdr:colOff>31750</xdr:colOff>
      <xdr:row>61</xdr:row>
      <xdr:rowOff>82550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67327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52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139700</xdr:rowOff>
    </xdr:from>
    <xdr:to>
      <xdr:col>69</xdr:col>
      <xdr:colOff>142875</xdr:colOff>
      <xdr:row>61</xdr:row>
      <xdr:rowOff>69850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61</xdr:row>
      <xdr:rowOff>54627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88900</xdr:rowOff>
    </xdr:from>
    <xdr:to>
      <xdr:col>65</xdr:col>
      <xdr:colOff>53975</xdr:colOff>
      <xdr:row>61</xdr:row>
      <xdr:rowOff>19050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37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3827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小学校給食費無償化の通年化などにより、補助費等合計は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2,737</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万円の増加し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、前年度と比較し、</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ポイント上昇したが、類似団体内平均値を下回る数字で推移している。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今後も引き続き、行財政改革の取り組みを通じて、健全な財政運営に努める。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41</xdr:row>
      <xdr:rowOff>97282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681980"/>
          <a:ext cx="0" cy="14447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69359</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97282</xdr:rowOff>
    </xdr:from>
    <xdr:to>
      <xdr:col>82</xdr:col>
      <xdr:colOff>196850</xdr:colOff>
      <xdr:row>41</xdr:row>
      <xdr:rowOff>97282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7126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117856</xdr:rowOff>
    </xdr:from>
    <xdr:to>
      <xdr:col>82</xdr:col>
      <xdr:colOff>107950</xdr:colOff>
      <xdr:row>34</xdr:row>
      <xdr:rowOff>136144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5671800" y="594715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148861</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5978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5334</xdr:rowOff>
    </xdr:from>
    <xdr:to>
      <xdr:col>82</xdr:col>
      <xdr:colOff>158750</xdr:colOff>
      <xdr:row>35</xdr:row>
      <xdr:rowOff>106934</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44704</xdr:rowOff>
    </xdr:from>
    <xdr:to>
      <xdr:col>78</xdr:col>
      <xdr:colOff>69850</xdr:colOff>
      <xdr:row>34</xdr:row>
      <xdr:rowOff>117856</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4782800" y="587400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14478</xdr:rowOff>
    </xdr:from>
    <xdr:to>
      <xdr:col>78</xdr:col>
      <xdr:colOff>120650</xdr:colOff>
      <xdr:row>35</xdr:row>
      <xdr:rowOff>116078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100855</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610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33</xdr:row>
      <xdr:rowOff>161290</xdr:rowOff>
    </xdr:from>
    <xdr:to>
      <xdr:col>73</xdr:col>
      <xdr:colOff>180975</xdr:colOff>
      <xdr:row>34</xdr:row>
      <xdr:rowOff>44704</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893800" y="581914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5334</xdr:rowOff>
    </xdr:from>
    <xdr:to>
      <xdr:col>74</xdr:col>
      <xdr:colOff>31750</xdr:colOff>
      <xdr:row>35</xdr:row>
      <xdr:rowOff>106934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91711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6092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161290</xdr:rowOff>
    </xdr:from>
    <xdr:to>
      <xdr:col>69</xdr:col>
      <xdr:colOff>92075</xdr:colOff>
      <xdr:row>34</xdr:row>
      <xdr:rowOff>35560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004800" y="5819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149352</xdr:rowOff>
    </xdr:from>
    <xdr:to>
      <xdr:col>69</xdr:col>
      <xdr:colOff>142875</xdr:colOff>
      <xdr:row>35</xdr:row>
      <xdr:rowOff>79502</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5978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64279</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6065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14478</xdr:rowOff>
    </xdr:from>
    <xdr:to>
      <xdr:col>65</xdr:col>
      <xdr:colOff>53975</xdr:colOff>
      <xdr:row>35</xdr:row>
      <xdr:rowOff>116078</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100855</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610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85344</xdr:rowOff>
    </xdr:from>
    <xdr:to>
      <xdr:col>82</xdr:col>
      <xdr:colOff>158750</xdr:colOff>
      <xdr:row>35</xdr:row>
      <xdr:rowOff>15494</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101871</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5759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67056</xdr:rowOff>
    </xdr:from>
    <xdr:to>
      <xdr:col>78</xdr:col>
      <xdr:colOff>120650</xdr:colOff>
      <xdr:row>34</xdr:row>
      <xdr:rowOff>168656</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58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7383</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5665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165354</xdr:rowOff>
    </xdr:from>
    <xdr:to>
      <xdr:col>74</xdr:col>
      <xdr:colOff>31750</xdr:colOff>
      <xdr:row>34</xdr:row>
      <xdr:rowOff>95504</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582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105681</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5592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110490</xdr:rowOff>
    </xdr:from>
    <xdr:to>
      <xdr:col>69</xdr:col>
      <xdr:colOff>142875</xdr:colOff>
      <xdr:row>34</xdr:row>
      <xdr:rowOff>40640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50817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553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156210</xdr:rowOff>
    </xdr:from>
    <xdr:to>
      <xdr:col>65</xdr:col>
      <xdr:colOff>53975</xdr:colOff>
      <xdr:row>34</xdr:row>
      <xdr:rowOff>86360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96537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前年度と比較して</a:t>
          </a:r>
          <a:r>
            <a:rPr kumimoji="1" lang="en-US" altLang="ja-JP" sz="95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950">
              <a:solidFill>
                <a:schemeClr val="dk1"/>
              </a:solidFill>
              <a:effectLst/>
              <a:latin typeface="ＭＳ Ｐゴシック" panose="020B0600070205080204" pitchFamily="50" charset="-128"/>
              <a:ea typeface="ＭＳ Ｐゴシック" panose="020B0600070205080204" pitchFamily="50" charset="-128"/>
              <a:cs typeface="+mn-cs"/>
            </a:rPr>
            <a:t>8,311</a:t>
          </a:r>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万円減少し、経常収支比率においては</a:t>
          </a:r>
          <a:r>
            <a:rPr kumimoji="1" lang="en-US" altLang="ja-JP" sz="95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ポイント減少している。</a:t>
          </a:r>
          <a:endParaRPr lang="ja-JP" altLang="ja-JP" sz="950">
            <a:effectLst/>
            <a:latin typeface="ＭＳ Ｐゴシック" panose="020B0600070205080204" pitchFamily="50" charset="-128"/>
            <a:ea typeface="ＭＳ Ｐゴシック" panose="020B0600070205080204" pitchFamily="50" charset="-128"/>
          </a:endParaRPr>
        </a:p>
        <a:p>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　類似団体内平均値を大きく下回る良好な数字で推移しており、新規の市債発行を抑制することで過度に市債へ依存しない財政運営を行ってきた結果である。</a:t>
          </a:r>
          <a:endParaRPr lang="ja-JP" altLang="ja-JP" sz="950">
            <a:effectLst/>
            <a:latin typeface="ＭＳ Ｐゴシック" panose="020B0600070205080204" pitchFamily="50" charset="-128"/>
            <a:ea typeface="ＭＳ Ｐゴシック" panose="020B0600070205080204" pitchFamily="50" charset="-128"/>
          </a:endParaRPr>
        </a:p>
        <a:p>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　今後、老朽化が進む公共施設の維持・更新などの市債発行を伴う普通建設事業が見込まれるものの、世代間公平に留意しつつ、普通交付税による財源措置のあるものに限定して発行し、引き続き市債の適正管理に努める。</a:t>
          </a:r>
          <a:endParaRPr lang="ja-JP" altLang="ja-JP" sz="9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3" name="公債費グラフ枠">
          <a:extLst>
            <a:ext uri="{FF2B5EF4-FFF2-40B4-BE49-F238E27FC236}">
              <a16:creationId xmlns:a16="http://schemas.microsoft.com/office/drawing/2014/main" id="{00000000-0008-0000-0400-00006B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104140</xdr:rowOff>
    </xdr:from>
    <xdr:to>
      <xdr:col>24</xdr:col>
      <xdr:colOff>25400</xdr:colOff>
      <xdr:row>80</xdr:row>
      <xdr:rowOff>142239</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4826000" y="12448540"/>
          <a:ext cx="0" cy="1409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114316</xdr:rowOff>
    </xdr:from>
    <xdr:ext cx="762000" cy="259045"/>
    <xdr:sp macro="" textlink="">
      <xdr:nvSpPr>
        <xdr:cNvPr id="365" name="公債費最小値テキスト">
          <a:extLst>
            <a:ext uri="{FF2B5EF4-FFF2-40B4-BE49-F238E27FC236}">
              <a16:creationId xmlns:a16="http://schemas.microsoft.com/office/drawing/2014/main" id="{00000000-0008-0000-0400-00006D010000}"/>
            </a:ext>
          </a:extLst>
        </xdr:cNvPr>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142239</xdr:rowOff>
    </xdr:from>
    <xdr:to>
      <xdr:col>24</xdr:col>
      <xdr:colOff>114300</xdr:colOff>
      <xdr:row>80</xdr:row>
      <xdr:rowOff>142239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19067</xdr:rowOff>
    </xdr:from>
    <xdr:ext cx="762000" cy="259045"/>
    <xdr:sp macro="" textlink="">
      <xdr:nvSpPr>
        <xdr:cNvPr id="367" name="公債費最大値テキスト">
          <a:extLst>
            <a:ext uri="{FF2B5EF4-FFF2-40B4-BE49-F238E27FC236}">
              <a16:creationId xmlns:a16="http://schemas.microsoft.com/office/drawing/2014/main" id="{00000000-0008-0000-0400-00006F010000}"/>
            </a:ext>
          </a:extLst>
        </xdr:cNvPr>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104140</xdr:rowOff>
    </xdr:from>
    <xdr:to>
      <xdr:col>24</xdr:col>
      <xdr:colOff>114300</xdr:colOff>
      <xdr:row>72</xdr:row>
      <xdr:rowOff>104140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66040</xdr:rowOff>
    </xdr:from>
    <xdr:to>
      <xdr:col>24</xdr:col>
      <xdr:colOff>25400</xdr:colOff>
      <xdr:row>75</xdr:row>
      <xdr:rowOff>8890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3987800" y="1275334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116857</xdr:rowOff>
    </xdr:from>
    <xdr:ext cx="762000" cy="259045"/>
    <xdr:sp macro="" textlink="">
      <xdr:nvSpPr>
        <xdr:cNvPr id="370" name="公債費平均値テキスト">
          <a:extLst>
            <a:ext uri="{FF2B5EF4-FFF2-40B4-BE49-F238E27FC236}">
              <a16:creationId xmlns:a16="http://schemas.microsoft.com/office/drawing/2014/main" id="{00000000-0008-0000-0400-000072010000}"/>
            </a:ext>
          </a:extLst>
        </xdr:cNvPr>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144780</xdr:rowOff>
    </xdr:from>
    <xdr:to>
      <xdr:col>24</xdr:col>
      <xdr:colOff>76200</xdr:colOff>
      <xdr:row>77</xdr:row>
      <xdr:rowOff>74930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8890</xdr:rowOff>
    </xdr:from>
    <xdr:to>
      <xdr:col>19</xdr:col>
      <xdr:colOff>187325</xdr:colOff>
      <xdr:row>75</xdr:row>
      <xdr:rowOff>54610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098800" y="12867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34289</xdr:rowOff>
    </xdr:from>
    <xdr:to>
      <xdr:col>20</xdr:col>
      <xdr:colOff>38100</xdr:colOff>
      <xdr:row>77</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937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120666</xdr:rowOff>
    </xdr:from>
    <xdr:ext cx="7366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606800" y="13322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54610</xdr:rowOff>
    </xdr:from>
    <xdr:to>
      <xdr:col>15</xdr:col>
      <xdr:colOff>98425</xdr:colOff>
      <xdr:row>75</xdr:row>
      <xdr:rowOff>54610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2209800" y="129133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41911</xdr:rowOff>
    </xdr:from>
    <xdr:to>
      <xdr:col>15</xdr:col>
      <xdr:colOff>149225</xdr:colOff>
      <xdr:row>77</xdr:row>
      <xdr:rowOff>143511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048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128288</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717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54610</xdr:rowOff>
    </xdr:from>
    <xdr:to>
      <xdr:col>11</xdr:col>
      <xdr:colOff>9525</xdr:colOff>
      <xdr:row>75</xdr:row>
      <xdr:rowOff>123190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1320800" y="129133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11430</xdr:rowOff>
    </xdr:from>
    <xdr:to>
      <xdr:col>11</xdr:col>
      <xdr:colOff>60325</xdr:colOff>
      <xdr:row>77</xdr:row>
      <xdr:rowOff>113030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159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97807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828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72389</xdr:rowOff>
    </xdr:from>
    <xdr:to>
      <xdr:col>6</xdr:col>
      <xdr:colOff>171450</xdr:colOff>
      <xdr:row>78</xdr:row>
      <xdr:rowOff>2539</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1270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158766</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939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15240</xdr:rowOff>
    </xdr:from>
    <xdr:to>
      <xdr:col>24</xdr:col>
      <xdr:colOff>76200</xdr:colOff>
      <xdr:row>74</xdr:row>
      <xdr:rowOff>116840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47752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31767</xdr:rowOff>
    </xdr:from>
    <xdr:ext cx="762000" cy="259045"/>
    <xdr:sp macro="" textlink="">
      <xdr:nvSpPr>
        <xdr:cNvPr id="389" name="公債費該当値テキスト">
          <a:extLst>
            <a:ext uri="{FF2B5EF4-FFF2-40B4-BE49-F238E27FC236}">
              <a16:creationId xmlns:a16="http://schemas.microsoft.com/office/drawing/2014/main" id="{00000000-0008-0000-0400-000085010000}"/>
            </a:ext>
          </a:extLst>
        </xdr:cNvPr>
        <xdr:cNvSpPr txBox="1"/>
      </xdr:nvSpPr>
      <xdr:spPr>
        <a:xfrm>
          <a:off x="4914900" y="1254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129540</xdr:rowOff>
    </xdr:from>
    <xdr:to>
      <xdr:col>20</xdr:col>
      <xdr:colOff>38100</xdr:colOff>
      <xdr:row>75</xdr:row>
      <xdr:rowOff>59690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937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69867</xdr:rowOff>
    </xdr:from>
    <xdr:ext cx="7366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606800" y="1258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3810</xdr:rowOff>
    </xdr:from>
    <xdr:to>
      <xdr:col>15</xdr:col>
      <xdr:colOff>149225</xdr:colOff>
      <xdr:row>75</xdr:row>
      <xdr:rowOff>105410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048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115587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717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3810</xdr:rowOff>
    </xdr:from>
    <xdr:to>
      <xdr:col>11</xdr:col>
      <xdr:colOff>60325</xdr:colOff>
      <xdr:row>75</xdr:row>
      <xdr:rowOff>105410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2159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115587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828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72390</xdr:rowOff>
    </xdr:from>
    <xdr:to>
      <xdr:col>6</xdr:col>
      <xdr:colOff>171450</xdr:colOff>
      <xdr:row>76</xdr:row>
      <xdr:rowOff>2539</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1270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12717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939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前年度と比較し、</a:t>
          </a:r>
          <a:r>
            <a:rPr kumimoji="1"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ポイント増加した、依然として類似団体内平均値を上回る数字で推移している。社会保障関係費などの扶助費の増加や小学校給食費無償化の通年化などにより</a:t>
          </a:r>
          <a:r>
            <a:rPr kumimoji="1"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補助費等が増加したことが大きく影響している。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　全国平均より高齢化率が高く、特に</a:t>
          </a:r>
          <a:r>
            <a:rPr kumimoji="1"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75</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歳以上の後期高齢者数の増加が見込まれることから、今後も高水準で推移することが予想されるため、健康増進事業・介護予防事業の推進や行財政改革の取組などにより、適正な財政運営に努める。</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4" name="公債費以外グラフ枠">
          <a:extLst>
            <a:ext uri="{FF2B5EF4-FFF2-40B4-BE49-F238E27FC236}">
              <a16:creationId xmlns:a16="http://schemas.microsoft.com/office/drawing/2014/main" id="{00000000-0008-0000-0400-0000A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80</xdr:row>
      <xdr:rowOff>69850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6510000" y="1253998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41927</xdr:rowOff>
    </xdr:from>
    <xdr:ext cx="762000" cy="259045"/>
    <xdr:sp macro="" textlink="">
      <xdr:nvSpPr>
        <xdr:cNvPr id="426" name="公債費以外最小値テキスト">
          <a:extLst>
            <a:ext uri="{FF2B5EF4-FFF2-40B4-BE49-F238E27FC236}">
              <a16:creationId xmlns:a16="http://schemas.microsoft.com/office/drawing/2014/main" id="{00000000-0008-0000-0400-0000AA010000}"/>
            </a:ext>
          </a:extLst>
        </xdr:cNvPr>
        <xdr:cNvSpPr txBox="1"/>
      </xdr:nvSpPr>
      <xdr:spPr>
        <a:xfrm>
          <a:off x="16598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69850</xdr:rowOff>
    </xdr:from>
    <xdr:to>
      <xdr:col>82</xdr:col>
      <xdr:colOff>196850</xdr:colOff>
      <xdr:row>80</xdr:row>
      <xdr:rowOff>69850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28" name="公債費以外最大値テキスト">
          <a:extLst>
            <a:ext uri="{FF2B5EF4-FFF2-40B4-BE49-F238E27FC236}">
              <a16:creationId xmlns:a16="http://schemas.microsoft.com/office/drawing/2014/main" id="{00000000-0008-0000-0400-0000AC010000}"/>
            </a:ext>
          </a:extLst>
        </xdr:cNvPr>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146050</xdr:rowOff>
    </xdr:from>
    <xdr:to>
      <xdr:col>82</xdr:col>
      <xdr:colOff>107950</xdr:colOff>
      <xdr:row>78</xdr:row>
      <xdr:rowOff>16511</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5671800" y="13347700"/>
          <a:ext cx="8382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161307</xdr:rowOff>
    </xdr:from>
    <xdr:ext cx="762000" cy="259045"/>
    <xdr:sp macro="" textlink="">
      <xdr:nvSpPr>
        <xdr:cNvPr id="431" name="公債費以外平均値テキスト">
          <a:extLst>
            <a:ext uri="{FF2B5EF4-FFF2-40B4-BE49-F238E27FC236}">
              <a16:creationId xmlns:a16="http://schemas.microsoft.com/office/drawing/2014/main" id="{00000000-0008-0000-0400-0000AF010000}"/>
            </a:ext>
          </a:extLst>
        </xdr:cNvPr>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144780</xdr:rowOff>
    </xdr:from>
    <xdr:to>
      <xdr:col>82</xdr:col>
      <xdr:colOff>158750</xdr:colOff>
      <xdr:row>77</xdr:row>
      <xdr:rowOff>74930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85089</xdr:rowOff>
    </xdr:from>
    <xdr:to>
      <xdr:col>78</xdr:col>
      <xdr:colOff>69850</xdr:colOff>
      <xdr:row>77</xdr:row>
      <xdr:rowOff>146050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4782800" y="132867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106680</xdr:rowOff>
    </xdr:from>
    <xdr:to>
      <xdr:col>78</xdr:col>
      <xdr:colOff>120650</xdr:colOff>
      <xdr:row>77</xdr:row>
      <xdr:rowOff>36830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5621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47007</xdr:rowOff>
    </xdr:from>
    <xdr:ext cx="7366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5290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54611</xdr:rowOff>
    </xdr:from>
    <xdr:to>
      <xdr:col>73</xdr:col>
      <xdr:colOff>180975</xdr:colOff>
      <xdr:row>77</xdr:row>
      <xdr:rowOff>85089</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893800" y="1325626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64770</xdr:rowOff>
    </xdr:from>
    <xdr:to>
      <xdr:col>74</xdr:col>
      <xdr:colOff>31750</xdr:colOff>
      <xdr:row>76</xdr:row>
      <xdr:rowOff>166370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5097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54611</xdr:rowOff>
    </xdr:from>
    <xdr:to>
      <xdr:col>69</xdr:col>
      <xdr:colOff>92075</xdr:colOff>
      <xdr:row>77</xdr:row>
      <xdr:rowOff>107950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flipV="1">
          <a:off x="13004800" y="132562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125730</xdr:rowOff>
    </xdr:from>
    <xdr:to>
      <xdr:col>69</xdr:col>
      <xdr:colOff>142875</xdr:colOff>
      <xdr:row>76</xdr:row>
      <xdr:rowOff>55880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3843000"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66057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76200</xdr:rowOff>
    </xdr:from>
    <xdr:to>
      <xdr:col>65</xdr:col>
      <xdr:colOff>53975</xdr:colOff>
      <xdr:row>77</xdr:row>
      <xdr:rowOff>6350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16527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137161</xdr:rowOff>
    </xdr:from>
    <xdr:to>
      <xdr:col>82</xdr:col>
      <xdr:colOff>158750</xdr:colOff>
      <xdr:row>78</xdr:row>
      <xdr:rowOff>67311</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64592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109238</xdr:rowOff>
    </xdr:from>
    <xdr:ext cx="762000" cy="259045"/>
    <xdr:sp macro="" textlink="">
      <xdr:nvSpPr>
        <xdr:cNvPr id="450" name="公債費以外該当値テキスト">
          <a:extLst>
            <a:ext uri="{FF2B5EF4-FFF2-40B4-BE49-F238E27FC236}">
              <a16:creationId xmlns:a16="http://schemas.microsoft.com/office/drawing/2014/main" id="{00000000-0008-0000-0400-0000C2010000}"/>
            </a:ext>
          </a:extLst>
        </xdr:cNvPr>
        <xdr:cNvSpPr txBox="1"/>
      </xdr:nvSpPr>
      <xdr:spPr>
        <a:xfrm>
          <a:off x="16598900" y="13310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95250</xdr:rowOff>
    </xdr:from>
    <xdr:to>
      <xdr:col>78</xdr:col>
      <xdr:colOff>120650</xdr:colOff>
      <xdr:row>78</xdr:row>
      <xdr:rowOff>25400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5621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10177</xdr:rowOff>
    </xdr:from>
    <xdr:ext cx="7366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5290800" y="1338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34289</xdr:rowOff>
    </xdr:from>
    <xdr:to>
      <xdr:col>74</xdr:col>
      <xdr:colOff>31750</xdr:colOff>
      <xdr:row>77</xdr:row>
      <xdr:rowOff>135889</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4732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120666</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401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3811</xdr:rowOff>
    </xdr:from>
    <xdr:to>
      <xdr:col>69</xdr:col>
      <xdr:colOff>142875</xdr:colOff>
      <xdr:row>77</xdr:row>
      <xdr:rowOff>105411</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3843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90188</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3512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57150</xdr:rowOff>
    </xdr:from>
    <xdr:to>
      <xdr:col>65</xdr:col>
      <xdr:colOff>53975</xdr:colOff>
      <xdr:row>77</xdr:row>
      <xdr:rowOff>158750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2954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143527</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2623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大阪府高槻市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20358</xdr:rowOff>
    </xdr:from>
    <xdr:to>
      <xdr:col>29</xdr:col>
      <xdr:colOff>127000</xdr:colOff>
      <xdr:row>19</xdr:row>
      <xdr:rowOff>31331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53933"/>
          <a:ext cx="0" cy="13825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3408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0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31331</xdr:rowOff>
    </xdr:from>
    <xdr:to>
      <xdr:col>30</xdr:col>
      <xdr:colOff>25400</xdr:colOff>
      <xdr:row>19</xdr:row>
      <xdr:rowOff>31331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36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106735</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697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20358</xdr:rowOff>
    </xdr:from>
    <xdr:to>
      <xdr:col>30</xdr:col>
      <xdr:colOff>25400</xdr:colOff>
      <xdr:row>11</xdr:row>
      <xdr:rowOff>20358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539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130277</xdr:rowOff>
    </xdr:from>
    <xdr:to>
      <xdr:col>29</xdr:col>
      <xdr:colOff>127000</xdr:colOff>
      <xdr:row>17</xdr:row>
      <xdr:rowOff>135496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21102"/>
          <a:ext cx="647700" cy="1766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14</xdr:row>
      <xdr:rowOff>92841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540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76314</xdr:rowOff>
    </xdr:from>
    <xdr:to>
      <xdr:col>29</xdr:col>
      <xdr:colOff>177800</xdr:colOff>
      <xdr:row>16</xdr:row>
      <xdr:rowOff>6464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695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135496</xdr:rowOff>
    </xdr:from>
    <xdr:to>
      <xdr:col>26</xdr:col>
      <xdr:colOff>50800</xdr:colOff>
      <xdr:row>18</xdr:row>
      <xdr:rowOff>2375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097771"/>
          <a:ext cx="698500" cy="38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74219</xdr:rowOff>
    </xdr:from>
    <xdr:to>
      <xdr:col>26</xdr:col>
      <xdr:colOff>101600</xdr:colOff>
      <xdr:row>17</xdr:row>
      <xdr:rowOff>4369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8650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14546</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63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166929</xdr:rowOff>
    </xdr:from>
    <xdr:to>
      <xdr:col>22</xdr:col>
      <xdr:colOff>114300</xdr:colOff>
      <xdr:row>18</xdr:row>
      <xdr:rowOff>2375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3129204"/>
          <a:ext cx="698500" cy="6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128968</xdr:rowOff>
    </xdr:from>
    <xdr:to>
      <xdr:col>22</xdr:col>
      <xdr:colOff>165100</xdr:colOff>
      <xdr:row>17</xdr:row>
      <xdr:rowOff>59118</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197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69295</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688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166929</xdr:rowOff>
    </xdr:from>
    <xdr:to>
      <xdr:col>18</xdr:col>
      <xdr:colOff>177800</xdr:colOff>
      <xdr:row>18</xdr:row>
      <xdr:rowOff>20320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29204"/>
          <a:ext cx="698500" cy="24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151714</xdr:rowOff>
    </xdr:from>
    <xdr:to>
      <xdr:col>19</xdr:col>
      <xdr:colOff>38100</xdr:colOff>
      <xdr:row>17</xdr:row>
      <xdr:rowOff>81864</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9425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92041</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71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5334</xdr:rowOff>
    </xdr:from>
    <xdr:to>
      <xdr:col>15</xdr:col>
      <xdr:colOff>101600</xdr:colOff>
      <xdr:row>17</xdr:row>
      <xdr:rowOff>106934</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9676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117111</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736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79477</xdr:rowOff>
    </xdr:from>
    <xdr:to>
      <xdr:col>29</xdr:col>
      <xdr:colOff>177800</xdr:colOff>
      <xdr:row>17</xdr:row>
      <xdr:rowOff>9627</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870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51554</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842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84696</xdr:rowOff>
    </xdr:from>
    <xdr:to>
      <xdr:col>26</xdr:col>
      <xdr:colOff>101600</xdr:colOff>
      <xdr:row>18</xdr:row>
      <xdr:rowOff>14846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46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171073</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13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123025</xdr:rowOff>
    </xdr:from>
    <xdr:to>
      <xdr:col>22</xdr:col>
      <xdr:colOff>165100</xdr:colOff>
      <xdr:row>18</xdr:row>
      <xdr:rowOff>53175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85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37952</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1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116129</xdr:rowOff>
    </xdr:from>
    <xdr:to>
      <xdr:col>19</xdr:col>
      <xdr:colOff>38100</xdr:colOff>
      <xdr:row>18</xdr:row>
      <xdr:rowOff>46279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784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31056</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16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140970</xdr:rowOff>
    </xdr:from>
    <xdr:to>
      <xdr:col>15</xdr:col>
      <xdr:colOff>101600</xdr:colOff>
      <xdr:row>18</xdr:row>
      <xdr:rowOff>71120</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03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55897</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222860</xdr:rowOff>
    </xdr:from>
    <xdr:to>
      <xdr:col>29</xdr:col>
      <xdr:colOff>127000</xdr:colOff>
      <xdr:row>38</xdr:row>
      <xdr:rowOff>2260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147410"/>
          <a:ext cx="0" cy="13224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12437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8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2260</xdr:rowOff>
    </xdr:from>
    <xdr:to>
      <xdr:col>30</xdr:col>
      <xdr:colOff>25400</xdr:colOff>
      <xdr:row>38</xdr:row>
      <xdr:rowOff>2260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4698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137787</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90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222860</xdr:rowOff>
    </xdr:from>
    <xdr:to>
      <xdr:col>30</xdr:col>
      <xdr:colOff>25400</xdr:colOff>
      <xdr:row>33</xdr:row>
      <xdr:rowOff>222860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1474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213868</xdr:rowOff>
    </xdr:from>
    <xdr:to>
      <xdr:col>29</xdr:col>
      <xdr:colOff>127000</xdr:colOff>
      <xdr:row>38</xdr:row>
      <xdr:rowOff>2260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003800" y="7338568"/>
          <a:ext cx="647700" cy="1312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298390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565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110413</xdr:rowOff>
    </xdr:from>
    <xdr:to>
      <xdr:col>29</xdr:col>
      <xdr:colOff>177800</xdr:colOff>
      <xdr:row>35</xdr:row>
      <xdr:rowOff>212013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207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204419</xdr:rowOff>
    </xdr:from>
    <xdr:to>
      <xdr:col>26</xdr:col>
      <xdr:colOff>50800</xdr:colOff>
      <xdr:row>37</xdr:row>
      <xdr:rowOff>213868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7329119"/>
          <a:ext cx="698500" cy="9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105956</xdr:rowOff>
    </xdr:from>
    <xdr:to>
      <xdr:col>26</xdr:col>
      <xdr:colOff>101600</xdr:colOff>
      <xdr:row>35</xdr:row>
      <xdr:rowOff>207556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7163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217733</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485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204419</xdr:rowOff>
    </xdr:from>
    <xdr:to>
      <xdr:col>22</xdr:col>
      <xdr:colOff>114300</xdr:colOff>
      <xdr:row>37</xdr:row>
      <xdr:rowOff>212001</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329119"/>
          <a:ext cx="698500" cy="75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105308</xdr:rowOff>
    </xdr:from>
    <xdr:to>
      <xdr:col>22</xdr:col>
      <xdr:colOff>165100</xdr:colOff>
      <xdr:row>35</xdr:row>
      <xdr:rowOff>206908</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715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217085</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484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20739</xdr:rowOff>
    </xdr:from>
    <xdr:to>
      <xdr:col>18</xdr:col>
      <xdr:colOff>177800</xdr:colOff>
      <xdr:row>37</xdr:row>
      <xdr:rowOff>212001</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2908300" y="7145439"/>
          <a:ext cx="698500" cy="1912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122796</xdr:rowOff>
    </xdr:from>
    <xdr:to>
      <xdr:col>19</xdr:col>
      <xdr:colOff>38100</xdr:colOff>
      <xdr:row>35</xdr:row>
      <xdr:rowOff>224396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7331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234573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502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129578</xdr:rowOff>
    </xdr:from>
    <xdr:to>
      <xdr:col>15</xdr:col>
      <xdr:colOff>101600</xdr:colOff>
      <xdr:row>35</xdr:row>
      <xdr:rowOff>231178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739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241355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50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294360</xdr:rowOff>
    </xdr:from>
    <xdr:to>
      <xdr:col>29</xdr:col>
      <xdr:colOff>177800</xdr:colOff>
      <xdr:row>38</xdr:row>
      <xdr:rowOff>53060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7419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202937</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732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163068</xdr:rowOff>
    </xdr:from>
    <xdr:to>
      <xdr:col>26</xdr:col>
      <xdr:colOff>101600</xdr:colOff>
      <xdr:row>37</xdr:row>
      <xdr:rowOff>264668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287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249445</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7374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153619</xdr:rowOff>
    </xdr:from>
    <xdr:to>
      <xdr:col>22</xdr:col>
      <xdr:colOff>165100</xdr:colOff>
      <xdr:row>37</xdr:row>
      <xdr:rowOff>255219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278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239996</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161201</xdr:rowOff>
    </xdr:from>
    <xdr:to>
      <xdr:col>19</xdr:col>
      <xdr:colOff>38100</xdr:colOff>
      <xdr:row>37</xdr:row>
      <xdr:rowOff>262801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285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247578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37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141389</xdr:rowOff>
    </xdr:from>
    <xdr:to>
      <xdr:col>15</xdr:col>
      <xdr:colOff>101600</xdr:colOff>
      <xdr:row>37</xdr:row>
      <xdr:rowOff>71539</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094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56316</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1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大阪府高槻市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345,589
340,828
105.29
147,996,919
142,756,451
3,523,157
76,008,074
33,422,251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36014</xdr:rowOff>
    </xdr:from>
    <xdr:to>
      <xdr:col>24</xdr:col>
      <xdr:colOff>62865</xdr:colOff>
      <xdr:row>39</xdr:row>
      <xdr:rowOff>59951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50964"/>
          <a:ext cx="1270" cy="1395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63778</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50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59951</xdr:rowOff>
    </xdr:from>
    <xdr:to>
      <xdr:col>24</xdr:col>
      <xdr:colOff>152400</xdr:colOff>
      <xdr:row>39</xdr:row>
      <xdr:rowOff>59951</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7465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154141</xdr:rowOff>
    </xdr:from>
    <xdr:ext cx="534377"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26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36014</xdr:rowOff>
    </xdr:from>
    <xdr:to>
      <xdr:col>24</xdr:col>
      <xdr:colOff>152400</xdr:colOff>
      <xdr:row>31</xdr:row>
      <xdr:rowOff>36014</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50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110178</xdr:rowOff>
    </xdr:from>
    <xdr:to>
      <xdr:col>24</xdr:col>
      <xdr:colOff>63500</xdr:colOff>
      <xdr:row>37</xdr:row>
      <xdr:rowOff>123110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282378"/>
          <a:ext cx="838200" cy="18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130065</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59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107188</xdr:rowOff>
    </xdr:from>
    <xdr:to>
      <xdr:col>24</xdr:col>
      <xdr:colOff>114300</xdr:colOff>
      <xdr:row>36</xdr:row>
      <xdr:rowOff>37338</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07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123110</xdr:rowOff>
    </xdr:from>
    <xdr:to>
      <xdr:col>19</xdr:col>
      <xdr:colOff>177800</xdr:colOff>
      <xdr:row>37</xdr:row>
      <xdr:rowOff>123273</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466760"/>
          <a:ext cx="889000" cy="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139976</xdr:rowOff>
    </xdr:from>
    <xdr:to>
      <xdr:col>20</xdr:col>
      <xdr:colOff>38100</xdr:colOff>
      <xdr:row>37</xdr:row>
      <xdr:rowOff>70126</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12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86653</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087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101948</xdr:rowOff>
    </xdr:from>
    <xdr:to>
      <xdr:col>15</xdr:col>
      <xdr:colOff>50800</xdr:colOff>
      <xdr:row>37</xdr:row>
      <xdr:rowOff>123273</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445598"/>
          <a:ext cx="889000" cy="21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119238</xdr:rowOff>
    </xdr:from>
    <xdr:to>
      <xdr:col>15</xdr:col>
      <xdr:colOff>101600</xdr:colOff>
      <xdr:row>37</xdr:row>
      <xdr:rowOff>49388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91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65915</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066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101948</xdr:rowOff>
    </xdr:from>
    <xdr:to>
      <xdr:col>10</xdr:col>
      <xdr:colOff>114300</xdr:colOff>
      <xdr:row>37</xdr:row>
      <xdr:rowOff>144566</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445598"/>
          <a:ext cx="889000" cy="42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139747</xdr:rowOff>
    </xdr:from>
    <xdr:to>
      <xdr:col>10</xdr:col>
      <xdr:colOff>165100</xdr:colOff>
      <xdr:row>37</xdr:row>
      <xdr:rowOff>69897</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11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86424</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087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161889</xdr:rowOff>
    </xdr:from>
    <xdr:to>
      <xdr:col>6</xdr:col>
      <xdr:colOff>38100</xdr:colOff>
      <xdr:row>37</xdr:row>
      <xdr:rowOff>92039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34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108566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09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59378</xdr:rowOff>
    </xdr:from>
    <xdr:to>
      <xdr:col>24</xdr:col>
      <xdr:colOff>114300</xdr:colOff>
      <xdr:row>36</xdr:row>
      <xdr:rowOff>160978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231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37805</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210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72310</xdr:rowOff>
    </xdr:from>
    <xdr:to>
      <xdr:col>20</xdr:col>
      <xdr:colOff>38100</xdr:colOff>
      <xdr:row>38</xdr:row>
      <xdr:rowOff>2460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41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165037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508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72473</xdr:rowOff>
    </xdr:from>
    <xdr:to>
      <xdr:col>15</xdr:col>
      <xdr:colOff>101600</xdr:colOff>
      <xdr:row>38</xdr:row>
      <xdr:rowOff>2623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41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165200</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508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51148</xdr:rowOff>
    </xdr:from>
    <xdr:to>
      <xdr:col>10</xdr:col>
      <xdr:colOff>165100</xdr:colOff>
      <xdr:row>37</xdr:row>
      <xdr:rowOff>152748</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39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143875</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48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93766</xdr:rowOff>
    </xdr:from>
    <xdr:to>
      <xdr:col>6</xdr:col>
      <xdr:colOff>38100</xdr:colOff>
      <xdr:row>38</xdr:row>
      <xdr:rowOff>23916</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43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15043</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53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139700</xdr:rowOff>
    </xdr:from>
    <xdr:to>
      <xdr:col>28</xdr:col>
      <xdr:colOff>114300</xdr:colOff>
      <xdr:row>59</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54627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82550</xdr:rowOff>
    </xdr:from>
    <xdr:to>
      <xdr:col>28</xdr:col>
      <xdr:colOff>114300</xdr:colOff>
      <xdr:row>56</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111777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25400</xdr:rowOff>
    </xdr:from>
    <xdr:to>
      <xdr:col>28</xdr:col>
      <xdr:colOff>114300</xdr:colOff>
      <xdr:row>53</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54627</xdr:rowOff>
    </xdr:from>
    <xdr:ext cx="53129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230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50</xdr:row>
      <xdr:rowOff>111777</xdr:rowOff>
    </xdr:from>
    <xdr:ext cx="53129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230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49</xdr:row>
      <xdr:rowOff>139700</xdr:rowOff>
    </xdr:from>
    <xdr:to>
      <xdr:col>28</xdr:col>
      <xdr:colOff>114300</xdr:colOff>
      <xdr:row>49</xdr:row>
      <xdr:rowOff>139700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48</xdr:row>
      <xdr:rowOff>168927</xdr:rowOff>
    </xdr:from>
    <xdr:ext cx="595419" cy="25904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9" name="物件費グラフ枠">
          <a:extLst>
            <a:ext uri="{FF2B5EF4-FFF2-40B4-BE49-F238E27FC236}">
              <a16:creationId xmlns:a16="http://schemas.microsoft.com/office/drawing/2014/main" id="{00000000-0008-0000-0600-000077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152130</xdr:rowOff>
    </xdr:from>
    <xdr:to>
      <xdr:col>24</xdr:col>
      <xdr:colOff>62865</xdr:colOff>
      <xdr:row>58</xdr:row>
      <xdr:rowOff>97895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4633595" y="8724630"/>
          <a:ext cx="1270" cy="1317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101722</xdr:rowOff>
    </xdr:from>
    <xdr:ext cx="534377" cy="259045"/>
    <xdr:sp macro="" textlink="">
      <xdr:nvSpPr>
        <xdr:cNvPr id="121" name="物件費最小値テキスト">
          <a:extLst>
            <a:ext uri="{FF2B5EF4-FFF2-40B4-BE49-F238E27FC236}">
              <a16:creationId xmlns:a16="http://schemas.microsoft.com/office/drawing/2014/main" id="{00000000-0008-0000-0600-000079000000}"/>
            </a:ext>
          </a:extLst>
        </xdr:cNvPr>
        <xdr:cNvSpPr txBox="1"/>
      </xdr:nvSpPr>
      <xdr:spPr>
        <a:xfrm>
          <a:off x="4686300" y="10045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97895</xdr:rowOff>
    </xdr:from>
    <xdr:to>
      <xdr:col>24</xdr:col>
      <xdr:colOff>152400</xdr:colOff>
      <xdr:row>58</xdr:row>
      <xdr:rowOff>97895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546600" y="10041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98807</xdr:rowOff>
    </xdr:from>
    <xdr:ext cx="534377" cy="259045"/>
    <xdr:sp macro="" textlink="">
      <xdr:nvSpPr>
        <xdr:cNvPr id="123" name="物件費最大値テキスト">
          <a:extLst>
            <a:ext uri="{FF2B5EF4-FFF2-40B4-BE49-F238E27FC236}">
              <a16:creationId xmlns:a16="http://schemas.microsoft.com/office/drawing/2014/main" id="{00000000-0008-0000-0600-00007B000000}"/>
            </a:ext>
          </a:extLst>
        </xdr:cNvPr>
        <xdr:cNvSpPr txBox="1"/>
      </xdr:nvSpPr>
      <xdr:spPr>
        <a:xfrm>
          <a:off x="4686300" y="8499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152130</xdr:rowOff>
    </xdr:from>
    <xdr:to>
      <xdr:col>24</xdr:col>
      <xdr:colOff>152400</xdr:colOff>
      <xdr:row>50</xdr:row>
      <xdr:rowOff>152130</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4546600" y="8724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82779</xdr:rowOff>
    </xdr:from>
    <xdr:to>
      <xdr:col>24</xdr:col>
      <xdr:colOff>63500</xdr:colOff>
      <xdr:row>57</xdr:row>
      <xdr:rowOff>88865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3797300" y="9855429"/>
          <a:ext cx="838200" cy="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128122</xdr:rowOff>
    </xdr:from>
    <xdr:ext cx="534377" cy="259045"/>
    <xdr:sp macro="" textlink="">
      <xdr:nvSpPr>
        <xdr:cNvPr id="126" name="物件費平均値テキスト">
          <a:extLst>
            <a:ext uri="{FF2B5EF4-FFF2-40B4-BE49-F238E27FC236}">
              <a16:creationId xmlns:a16="http://schemas.microsoft.com/office/drawing/2014/main" id="{00000000-0008-0000-0600-00007E000000}"/>
            </a:ext>
          </a:extLst>
        </xdr:cNvPr>
        <xdr:cNvSpPr txBox="1"/>
      </xdr:nvSpPr>
      <xdr:spPr>
        <a:xfrm>
          <a:off x="4686300" y="9386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105245</xdr:rowOff>
    </xdr:from>
    <xdr:to>
      <xdr:col>24</xdr:col>
      <xdr:colOff>114300</xdr:colOff>
      <xdr:row>56</xdr:row>
      <xdr:rowOff>35395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4584700" y="953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161331</xdr:rowOff>
    </xdr:from>
    <xdr:to>
      <xdr:col>19</xdr:col>
      <xdr:colOff>177800</xdr:colOff>
      <xdr:row>57</xdr:row>
      <xdr:rowOff>88865</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a:off x="2908300" y="9762531"/>
          <a:ext cx="889000" cy="98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5290</xdr:rowOff>
    </xdr:from>
    <xdr:to>
      <xdr:col>20</xdr:col>
      <xdr:colOff>38100</xdr:colOff>
      <xdr:row>56</xdr:row>
      <xdr:rowOff>106890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3746500" y="96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123417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530111" y="9381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151673</xdr:rowOff>
    </xdr:from>
    <xdr:to>
      <xdr:col>15</xdr:col>
      <xdr:colOff>50800</xdr:colOff>
      <xdr:row>56</xdr:row>
      <xdr:rowOff>161331</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a:off x="2019300" y="9752873"/>
          <a:ext cx="889000" cy="9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27721</xdr:rowOff>
    </xdr:from>
    <xdr:to>
      <xdr:col>15</xdr:col>
      <xdr:colOff>101600</xdr:colOff>
      <xdr:row>55</xdr:row>
      <xdr:rowOff>129321</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2857500" y="9457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145848</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641111" y="9232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151673</xdr:rowOff>
    </xdr:from>
    <xdr:to>
      <xdr:col>10</xdr:col>
      <xdr:colOff>114300</xdr:colOff>
      <xdr:row>58</xdr:row>
      <xdr:rowOff>84636</xdr:rowOff>
    </xdr:to>
    <xdr:cxnSp macro="">
      <xdr:nvCxnSpPr>
        <xdr:cNvPr id="134" name="直線コネクタ 133">
          <a:extLst>
            <a:ext uri="{FF2B5EF4-FFF2-40B4-BE49-F238E27FC236}">
              <a16:creationId xmlns:a16="http://schemas.microsoft.com/office/drawing/2014/main" id="{00000000-0008-0000-0600-000086000000}"/>
            </a:ext>
          </a:extLst>
        </xdr:cNvPr>
        <xdr:cNvCxnSpPr/>
      </xdr:nvCxnSpPr>
      <xdr:spPr>
        <a:xfrm flipV="1">
          <a:off x="1130300" y="9752873"/>
          <a:ext cx="889000" cy="275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149822</xdr:rowOff>
    </xdr:from>
    <xdr:to>
      <xdr:col>10</xdr:col>
      <xdr:colOff>165100</xdr:colOff>
      <xdr:row>56</xdr:row>
      <xdr:rowOff>79972</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968500" y="957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96499</xdr:rowOff>
    </xdr:from>
    <xdr:ext cx="534377"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752111" y="9354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10890</xdr:rowOff>
    </xdr:from>
    <xdr:to>
      <xdr:col>6</xdr:col>
      <xdr:colOff>38100</xdr:colOff>
      <xdr:row>57</xdr:row>
      <xdr:rowOff>112490</xdr:rowOff>
    </xdr:to>
    <xdr:sp macro="" textlink="">
      <xdr:nvSpPr>
        <xdr:cNvPr id="137" name="フローチャート: 判断 136">
          <a:extLst>
            <a:ext uri="{FF2B5EF4-FFF2-40B4-BE49-F238E27FC236}">
              <a16:creationId xmlns:a16="http://schemas.microsoft.com/office/drawing/2014/main" id="{00000000-0008-0000-0600-000089000000}"/>
            </a:ext>
          </a:extLst>
        </xdr:cNvPr>
        <xdr:cNvSpPr/>
      </xdr:nvSpPr>
      <xdr:spPr>
        <a:xfrm>
          <a:off x="1079500" y="97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129017</xdr:rowOff>
    </xdr:from>
    <xdr:ext cx="534377"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863111" y="9558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31979</xdr:rowOff>
    </xdr:from>
    <xdr:to>
      <xdr:col>24</xdr:col>
      <xdr:colOff>114300</xdr:colOff>
      <xdr:row>57</xdr:row>
      <xdr:rowOff>133579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4584700" y="9804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10406</xdr:rowOff>
    </xdr:from>
    <xdr:ext cx="534377" cy="259045"/>
    <xdr:sp macro="" textlink="">
      <xdr:nvSpPr>
        <xdr:cNvPr id="145" name="物件費該当値テキスト">
          <a:extLst>
            <a:ext uri="{FF2B5EF4-FFF2-40B4-BE49-F238E27FC236}">
              <a16:creationId xmlns:a16="http://schemas.microsoft.com/office/drawing/2014/main" id="{00000000-0008-0000-0600-000091000000}"/>
            </a:ext>
          </a:extLst>
        </xdr:cNvPr>
        <xdr:cNvSpPr txBox="1"/>
      </xdr:nvSpPr>
      <xdr:spPr>
        <a:xfrm>
          <a:off x="4686300" y="9783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38065</xdr:rowOff>
    </xdr:from>
    <xdr:to>
      <xdr:col>20</xdr:col>
      <xdr:colOff>38100</xdr:colOff>
      <xdr:row>57</xdr:row>
      <xdr:rowOff>139665</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3746500" y="981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130792</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3530111" y="9903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110531</xdr:rowOff>
    </xdr:from>
    <xdr:to>
      <xdr:col>15</xdr:col>
      <xdr:colOff>101600</xdr:colOff>
      <xdr:row>57</xdr:row>
      <xdr:rowOff>40681</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2857500" y="9711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31808</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2641111" y="9804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100873</xdr:rowOff>
    </xdr:from>
    <xdr:to>
      <xdr:col>10</xdr:col>
      <xdr:colOff>165100</xdr:colOff>
      <xdr:row>57</xdr:row>
      <xdr:rowOff>31023</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968500" y="9702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22150</xdr:rowOff>
    </xdr:from>
    <xdr:ext cx="534377" cy="259045"/>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1752111" y="9794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33836</xdr:rowOff>
    </xdr:from>
    <xdr:to>
      <xdr:col>6</xdr:col>
      <xdr:colOff>38100</xdr:colOff>
      <xdr:row>58</xdr:row>
      <xdr:rowOff>135436</xdr:rowOff>
    </xdr:to>
    <xdr:sp macro="" textlink="">
      <xdr:nvSpPr>
        <xdr:cNvPr id="152" name="楕円 151">
          <a:extLst>
            <a:ext uri="{FF2B5EF4-FFF2-40B4-BE49-F238E27FC236}">
              <a16:creationId xmlns:a16="http://schemas.microsoft.com/office/drawing/2014/main" id="{00000000-0008-0000-0600-000098000000}"/>
            </a:ext>
          </a:extLst>
        </xdr:cNvPr>
        <xdr:cNvSpPr/>
      </xdr:nvSpPr>
      <xdr:spPr>
        <a:xfrm>
          <a:off x="1079500" y="997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126563</xdr:rowOff>
    </xdr:from>
    <xdr:ext cx="534377" cy="259045"/>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863111" y="10070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60" name="正方形/長方形 159">
          <a:extLst>
            <a:ext uri="{FF2B5EF4-FFF2-40B4-BE49-F238E27FC236}">
              <a16:creationId xmlns:a16="http://schemas.microsoft.com/office/drawing/2014/main" id="{00000000-0008-0000-0600-0000A0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61" name="正方形/長方形 160">
          <a:extLst>
            <a:ext uri="{FF2B5EF4-FFF2-40B4-BE49-F238E27FC236}">
              <a16:creationId xmlns:a16="http://schemas.microsoft.com/office/drawing/2014/main" id="{00000000-0008-0000-0600-0000A1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86756</xdr:rowOff>
    </xdr:from>
    <xdr:to>
      <xdr:col>24</xdr:col>
      <xdr:colOff>62865</xdr:colOff>
      <xdr:row>78</xdr:row>
      <xdr:rowOff>128727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633595" y="12088256"/>
          <a:ext cx="1270" cy="1413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132554</xdr:rowOff>
    </xdr:from>
    <xdr:ext cx="378565" cy="25904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686300" y="135056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128727</xdr:rowOff>
    </xdr:from>
    <xdr:to>
      <xdr:col>24</xdr:col>
      <xdr:colOff>152400</xdr:colOff>
      <xdr:row>78</xdr:row>
      <xdr:rowOff>128727</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3501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33433</xdr:rowOff>
    </xdr:from>
    <xdr:ext cx="534377" cy="259045"/>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686300" y="1186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86756</xdr:rowOff>
    </xdr:from>
    <xdr:to>
      <xdr:col>24</xdr:col>
      <xdr:colOff>152400</xdr:colOff>
      <xdr:row>70</xdr:row>
      <xdr:rowOff>86756</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2088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16073</xdr:rowOff>
    </xdr:from>
    <xdr:to>
      <xdr:col>24</xdr:col>
      <xdr:colOff>63500</xdr:colOff>
      <xdr:row>77</xdr:row>
      <xdr:rowOff>18497</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3797300" y="13217723"/>
          <a:ext cx="838200" cy="2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166585</xdr:rowOff>
    </xdr:from>
    <xdr:ext cx="469744" cy="259045"/>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686300" y="131967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16708</xdr:rowOff>
    </xdr:from>
    <xdr:to>
      <xdr:col>24</xdr:col>
      <xdr:colOff>114300</xdr:colOff>
      <xdr:row>77</xdr:row>
      <xdr:rowOff>118308</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584700" y="13218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18497</xdr:rowOff>
    </xdr:from>
    <xdr:to>
      <xdr:col>19</xdr:col>
      <xdr:colOff>177800</xdr:colOff>
      <xdr:row>77</xdr:row>
      <xdr:rowOff>28691</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908300" y="13220147"/>
          <a:ext cx="889000" cy="10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38745</xdr:rowOff>
    </xdr:from>
    <xdr:to>
      <xdr:col>20</xdr:col>
      <xdr:colOff>38100</xdr:colOff>
      <xdr:row>77</xdr:row>
      <xdr:rowOff>140345</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746500" y="1324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131472</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562428" y="13333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15342</xdr:rowOff>
    </xdr:from>
    <xdr:to>
      <xdr:col>15</xdr:col>
      <xdr:colOff>50800</xdr:colOff>
      <xdr:row>77</xdr:row>
      <xdr:rowOff>28691</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a:off x="2019300" y="13216992"/>
          <a:ext cx="889000" cy="13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34905</xdr:rowOff>
    </xdr:from>
    <xdr:to>
      <xdr:col>15</xdr:col>
      <xdr:colOff>101600</xdr:colOff>
      <xdr:row>77</xdr:row>
      <xdr:rowOff>136505</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857500" y="13236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127632</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673428" y="13329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15342</xdr:rowOff>
    </xdr:from>
    <xdr:to>
      <xdr:col>10</xdr:col>
      <xdr:colOff>114300</xdr:colOff>
      <xdr:row>77</xdr:row>
      <xdr:rowOff>85156</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flipV="1">
          <a:off x="1130300" y="13216992"/>
          <a:ext cx="889000" cy="69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28093</xdr:rowOff>
    </xdr:from>
    <xdr:to>
      <xdr:col>10</xdr:col>
      <xdr:colOff>165100</xdr:colOff>
      <xdr:row>77</xdr:row>
      <xdr:rowOff>129693</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968500" y="1322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120820</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784428" y="13322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35911</xdr:rowOff>
    </xdr:from>
    <xdr:to>
      <xdr:col>6</xdr:col>
      <xdr:colOff>38100</xdr:colOff>
      <xdr:row>77</xdr:row>
      <xdr:rowOff>137511</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79500" y="1323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128638</xdr:rowOff>
    </xdr:from>
    <xdr:ext cx="469744"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95428" y="13330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136723</xdr:rowOff>
    </xdr:from>
    <xdr:to>
      <xdr:col>24</xdr:col>
      <xdr:colOff>114300</xdr:colOff>
      <xdr:row>77</xdr:row>
      <xdr:rowOff>66873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584700" y="13166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159600</xdr:rowOff>
    </xdr:from>
    <xdr:ext cx="469744" cy="259045"/>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686300" y="13018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139147</xdr:rowOff>
    </xdr:from>
    <xdr:to>
      <xdr:col>20</xdr:col>
      <xdr:colOff>38100</xdr:colOff>
      <xdr:row>77</xdr:row>
      <xdr:rowOff>69297</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746500" y="13169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85824</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562428" y="12944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149341</xdr:rowOff>
    </xdr:from>
    <xdr:to>
      <xdr:col>15</xdr:col>
      <xdr:colOff>101600</xdr:colOff>
      <xdr:row>77</xdr:row>
      <xdr:rowOff>79491</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857500" y="13179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96019</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673428" y="12954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135992</xdr:rowOff>
    </xdr:from>
    <xdr:to>
      <xdr:col>10</xdr:col>
      <xdr:colOff>165100</xdr:colOff>
      <xdr:row>77</xdr:row>
      <xdr:rowOff>66142</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968500" y="13166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82669</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784428" y="12941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34356</xdr:rowOff>
    </xdr:from>
    <xdr:to>
      <xdr:col>6</xdr:col>
      <xdr:colOff>38100</xdr:colOff>
      <xdr:row>77</xdr:row>
      <xdr:rowOff>135956</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79500" y="1323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152483</xdr:rowOff>
    </xdr:from>
    <xdr:ext cx="469744" cy="25904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95428" y="13011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4" name="扶助費グラフ枠">
          <a:extLst>
            <a:ext uri="{FF2B5EF4-FFF2-40B4-BE49-F238E27FC236}">
              <a16:creationId xmlns:a16="http://schemas.microsoft.com/office/drawing/2014/main" id="{00000000-0008-0000-0600-0000EA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88134</xdr:rowOff>
    </xdr:from>
    <xdr:to>
      <xdr:col>24</xdr:col>
      <xdr:colOff>62865</xdr:colOff>
      <xdr:row>99</xdr:row>
      <xdr:rowOff>5032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4633595" y="15518634"/>
          <a:ext cx="1270" cy="1459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8859</xdr:rowOff>
    </xdr:from>
    <xdr:ext cx="534377" cy="259045"/>
    <xdr:sp macro="" textlink="">
      <xdr:nvSpPr>
        <xdr:cNvPr id="236" name="扶助費最小値テキスト">
          <a:extLst>
            <a:ext uri="{FF2B5EF4-FFF2-40B4-BE49-F238E27FC236}">
              <a16:creationId xmlns:a16="http://schemas.microsoft.com/office/drawing/2014/main" id="{00000000-0008-0000-0600-0000EC000000}"/>
            </a:ext>
          </a:extLst>
        </xdr:cNvPr>
        <xdr:cNvSpPr txBox="1"/>
      </xdr:nvSpPr>
      <xdr:spPr>
        <a:xfrm>
          <a:off x="4686300" y="16982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5032</xdr:rowOff>
    </xdr:from>
    <xdr:to>
      <xdr:col>24</xdr:col>
      <xdr:colOff>152400</xdr:colOff>
      <xdr:row>99</xdr:row>
      <xdr:rowOff>5032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6978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34811</xdr:rowOff>
    </xdr:from>
    <xdr:ext cx="599010" cy="259045"/>
    <xdr:sp macro="" textlink="">
      <xdr:nvSpPr>
        <xdr:cNvPr id="238" name="扶助費最大値テキスト">
          <a:extLst>
            <a:ext uri="{FF2B5EF4-FFF2-40B4-BE49-F238E27FC236}">
              <a16:creationId xmlns:a16="http://schemas.microsoft.com/office/drawing/2014/main" id="{00000000-0008-0000-0600-0000EE000000}"/>
            </a:ext>
          </a:extLst>
        </xdr:cNvPr>
        <xdr:cNvSpPr txBox="1"/>
      </xdr:nvSpPr>
      <xdr:spPr>
        <a:xfrm>
          <a:off x="4686300" y="15293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88134</xdr:rowOff>
    </xdr:from>
    <xdr:to>
      <xdr:col>24</xdr:col>
      <xdr:colOff>152400</xdr:colOff>
      <xdr:row>90</xdr:row>
      <xdr:rowOff>88134</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4546600" y="15518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41708</xdr:rowOff>
    </xdr:from>
    <xdr:to>
      <xdr:col>24</xdr:col>
      <xdr:colOff>63500</xdr:colOff>
      <xdr:row>96</xdr:row>
      <xdr:rowOff>132614</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3797300" y="16500908"/>
          <a:ext cx="838200" cy="90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122531</xdr:rowOff>
    </xdr:from>
    <xdr:ext cx="599010" cy="259045"/>
    <xdr:sp macro="" textlink="">
      <xdr:nvSpPr>
        <xdr:cNvPr id="241" name="扶助費平均値テキスト">
          <a:extLst>
            <a:ext uri="{FF2B5EF4-FFF2-40B4-BE49-F238E27FC236}">
              <a16:creationId xmlns:a16="http://schemas.microsoft.com/office/drawing/2014/main" id="{00000000-0008-0000-0600-0000F1000000}"/>
            </a:ext>
          </a:extLst>
        </xdr:cNvPr>
        <xdr:cNvSpPr txBox="1"/>
      </xdr:nvSpPr>
      <xdr:spPr>
        <a:xfrm>
          <a:off x="4686300" y="162388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99654</xdr:rowOff>
    </xdr:from>
    <xdr:to>
      <xdr:col>24</xdr:col>
      <xdr:colOff>114300</xdr:colOff>
      <xdr:row>96</xdr:row>
      <xdr:rowOff>29804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4584700" y="1638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132614</xdr:rowOff>
    </xdr:from>
    <xdr:to>
      <xdr:col>19</xdr:col>
      <xdr:colOff>177800</xdr:colOff>
      <xdr:row>97</xdr:row>
      <xdr:rowOff>38147</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2908300" y="16591814"/>
          <a:ext cx="889000" cy="76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5330</xdr:rowOff>
    </xdr:from>
    <xdr:to>
      <xdr:col>20</xdr:col>
      <xdr:colOff>38100</xdr:colOff>
      <xdr:row>96</xdr:row>
      <xdr:rowOff>106930</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3746500" y="1646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123457</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3497795" y="16239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104997</xdr:rowOff>
    </xdr:from>
    <xdr:to>
      <xdr:col>15</xdr:col>
      <xdr:colOff>50800</xdr:colOff>
      <xdr:row>97</xdr:row>
      <xdr:rowOff>38147</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a:off x="2019300" y="16564197"/>
          <a:ext cx="889000" cy="104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90805</xdr:rowOff>
    </xdr:from>
    <xdr:to>
      <xdr:col>15</xdr:col>
      <xdr:colOff>101600</xdr:colOff>
      <xdr:row>97</xdr:row>
      <xdr:rowOff>20955</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2857500" y="165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37482</xdr:rowOff>
    </xdr:from>
    <xdr:ext cx="59901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608795" y="16325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104997</xdr:rowOff>
    </xdr:from>
    <xdr:to>
      <xdr:col>10</xdr:col>
      <xdr:colOff>114300</xdr:colOff>
      <xdr:row>98</xdr:row>
      <xdr:rowOff>66134</xdr:rowOff>
    </xdr:to>
    <xdr:cxnSp macro="">
      <xdr:nvCxnSpPr>
        <xdr:cNvPr id="249" name="直線コネクタ 248">
          <a:extLst>
            <a:ext uri="{FF2B5EF4-FFF2-40B4-BE49-F238E27FC236}">
              <a16:creationId xmlns:a16="http://schemas.microsoft.com/office/drawing/2014/main" id="{00000000-0008-0000-0600-0000F9000000}"/>
            </a:ext>
          </a:extLst>
        </xdr:cNvPr>
        <xdr:cNvCxnSpPr/>
      </xdr:nvCxnSpPr>
      <xdr:spPr>
        <a:xfrm flipV="1">
          <a:off x="1130300" y="16564197"/>
          <a:ext cx="889000" cy="304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153550</xdr:rowOff>
    </xdr:from>
    <xdr:to>
      <xdr:col>10</xdr:col>
      <xdr:colOff>165100</xdr:colOff>
      <xdr:row>96</xdr:row>
      <xdr:rowOff>83700</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968500" y="1644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100227</xdr:rowOff>
    </xdr:from>
    <xdr:ext cx="59901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719795" y="16216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85939</xdr:rowOff>
    </xdr:from>
    <xdr:to>
      <xdr:col>6</xdr:col>
      <xdr:colOff>38100</xdr:colOff>
      <xdr:row>98</xdr:row>
      <xdr:rowOff>16089</xdr:rowOff>
    </xdr:to>
    <xdr:sp macro="" textlink="">
      <xdr:nvSpPr>
        <xdr:cNvPr id="252" name="フローチャート: 判断 251">
          <a:extLst>
            <a:ext uri="{FF2B5EF4-FFF2-40B4-BE49-F238E27FC236}">
              <a16:creationId xmlns:a16="http://schemas.microsoft.com/office/drawing/2014/main" id="{00000000-0008-0000-0600-0000FC000000}"/>
            </a:ext>
          </a:extLst>
        </xdr:cNvPr>
        <xdr:cNvSpPr/>
      </xdr:nvSpPr>
      <xdr:spPr>
        <a:xfrm>
          <a:off x="1079500" y="1671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32616</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830795" y="16491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162358</xdr:rowOff>
    </xdr:from>
    <xdr:to>
      <xdr:col>24</xdr:col>
      <xdr:colOff>114300</xdr:colOff>
      <xdr:row>96</xdr:row>
      <xdr:rowOff>92508</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4584700" y="16450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140785</xdr:rowOff>
    </xdr:from>
    <xdr:ext cx="599010" cy="259045"/>
    <xdr:sp macro="" textlink="">
      <xdr:nvSpPr>
        <xdr:cNvPr id="260" name="扶助費該当値テキスト">
          <a:extLst>
            <a:ext uri="{FF2B5EF4-FFF2-40B4-BE49-F238E27FC236}">
              <a16:creationId xmlns:a16="http://schemas.microsoft.com/office/drawing/2014/main" id="{00000000-0008-0000-0600-000004010000}"/>
            </a:ext>
          </a:extLst>
        </xdr:cNvPr>
        <xdr:cNvSpPr txBox="1"/>
      </xdr:nvSpPr>
      <xdr:spPr>
        <a:xfrm>
          <a:off x="4686300" y="16428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81814</xdr:rowOff>
    </xdr:from>
    <xdr:to>
      <xdr:col>20</xdr:col>
      <xdr:colOff>38100</xdr:colOff>
      <xdr:row>97</xdr:row>
      <xdr:rowOff>11964</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3746500" y="1654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3091</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3497795" y="16633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158797</xdr:rowOff>
    </xdr:from>
    <xdr:to>
      <xdr:col>15</xdr:col>
      <xdr:colOff>101600</xdr:colOff>
      <xdr:row>97</xdr:row>
      <xdr:rowOff>88947</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2857500" y="16617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80074</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2608795" y="16710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54197</xdr:rowOff>
    </xdr:from>
    <xdr:to>
      <xdr:col>10</xdr:col>
      <xdr:colOff>165100</xdr:colOff>
      <xdr:row>96</xdr:row>
      <xdr:rowOff>155797</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968500" y="16513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146924</xdr:rowOff>
    </xdr:from>
    <xdr:ext cx="599010"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1719795" y="16606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15334</xdr:rowOff>
    </xdr:from>
    <xdr:to>
      <xdr:col>6</xdr:col>
      <xdr:colOff>38100</xdr:colOff>
      <xdr:row>98</xdr:row>
      <xdr:rowOff>116934</xdr:rowOff>
    </xdr:to>
    <xdr:sp macro="" textlink="">
      <xdr:nvSpPr>
        <xdr:cNvPr id="267" name="楕円 266">
          <a:extLst>
            <a:ext uri="{FF2B5EF4-FFF2-40B4-BE49-F238E27FC236}">
              <a16:creationId xmlns:a16="http://schemas.microsoft.com/office/drawing/2014/main" id="{00000000-0008-0000-0600-00000B010000}"/>
            </a:ext>
          </a:extLst>
        </xdr:cNvPr>
        <xdr:cNvSpPr/>
      </xdr:nvSpPr>
      <xdr:spPr>
        <a:xfrm>
          <a:off x="1079500" y="1681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108061</xdr:rowOff>
    </xdr:from>
    <xdr:ext cx="599010"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830795" y="16910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49,008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6" name="正方形/長方形 275">
          <a:extLst>
            <a:ext uri="{FF2B5EF4-FFF2-40B4-BE49-F238E27FC236}">
              <a16:creationId xmlns:a16="http://schemas.microsoft.com/office/drawing/2014/main" id="{00000000-0008-0000-0600-000014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3" name="補助費等グラフ枠">
          <a:extLst>
            <a:ext uri="{FF2B5EF4-FFF2-40B4-BE49-F238E27FC236}">
              <a16:creationId xmlns:a16="http://schemas.microsoft.com/office/drawing/2014/main" id="{00000000-0008-0000-0600-000025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27272</xdr:rowOff>
    </xdr:from>
    <xdr:to>
      <xdr:col>54</xdr:col>
      <xdr:colOff>189865</xdr:colOff>
      <xdr:row>38</xdr:row>
      <xdr:rowOff>36667</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10475595" y="5856572"/>
          <a:ext cx="1270" cy="695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40494</xdr:rowOff>
    </xdr:from>
    <xdr:ext cx="534377" cy="259045"/>
    <xdr:sp macro="" textlink="">
      <xdr:nvSpPr>
        <xdr:cNvPr id="295" name="補助費等最小値テキスト">
          <a:extLst>
            <a:ext uri="{FF2B5EF4-FFF2-40B4-BE49-F238E27FC236}">
              <a16:creationId xmlns:a16="http://schemas.microsoft.com/office/drawing/2014/main" id="{00000000-0008-0000-0600-000027010000}"/>
            </a:ext>
          </a:extLst>
        </xdr:cNvPr>
        <xdr:cNvSpPr txBox="1"/>
      </xdr:nvSpPr>
      <xdr:spPr>
        <a:xfrm>
          <a:off x="10528300" y="6555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36667</xdr:rowOff>
    </xdr:from>
    <xdr:to>
      <xdr:col>55</xdr:col>
      <xdr:colOff>88900</xdr:colOff>
      <xdr:row>38</xdr:row>
      <xdr:rowOff>36667</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10388600" y="655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145399</xdr:rowOff>
    </xdr:from>
    <xdr:ext cx="534377" cy="259045"/>
    <xdr:sp macro="" textlink="">
      <xdr:nvSpPr>
        <xdr:cNvPr id="297" name="補助費等最大値テキスト">
          <a:extLst>
            <a:ext uri="{FF2B5EF4-FFF2-40B4-BE49-F238E27FC236}">
              <a16:creationId xmlns:a16="http://schemas.microsoft.com/office/drawing/2014/main" id="{00000000-0008-0000-0600-000029010000}"/>
            </a:ext>
          </a:extLst>
        </xdr:cNvPr>
        <xdr:cNvSpPr txBox="1"/>
      </xdr:nvSpPr>
      <xdr:spPr>
        <a:xfrm>
          <a:off x="10528300" y="5631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27272</xdr:rowOff>
    </xdr:from>
    <xdr:to>
      <xdr:col>55</xdr:col>
      <xdr:colOff>88900</xdr:colOff>
      <xdr:row>34</xdr:row>
      <xdr:rowOff>27272</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10388600" y="585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66603</xdr:rowOff>
    </xdr:from>
    <xdr:to>
      <xdr:col>55</xdr:col>
      <xdr:colOff>0</xdr:colOff>
      <xdr:row>37</xdr:row>
      <xdr:rowOff>68420</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9639300" y="6410253"/>
          <a:ext cx="838200" cy="1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17953</xdr:rowOff>
    </xdr:from>
    <xdr:ext cx="534377" cy="259045"/>
    <xdr:sp macro="" textlink="">
      <xdr:nvSpPr>
        <xdr:cNvPr id="300" name="補助費等平均値テキスト">
          <a:extLst>
            <a:ext uri="{FF2B5EF4-FFF2-40B4-BE49-F238E27FC236}">
              <a16:creationId xmlns:a16="http://schemas.microsoft.com/office/drawing/2014/main" id="{00000000-0008-0000-0600-00002C010000}"/>
            </a:ext>
          </a:extLst>
        </xdr:cNvPr>
        <xdr:cNvSpPr txBox="1"/>
      </xdr:nvSpPr>
      <xdr:spPr>
        <a:xfrm>
          <a:off x="10528300" y="6190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166526</xdr:rowOff>
    </xdr:from>
    <xdr:to>
      <xdr:col>55</xdr:col>
      <xdr:colOff>50800</xdr:colOff>
      <xdr:row>37</xdr:row>
      <xdr:rowOff>96676</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10426700" y="6338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146884</xdr:rowOff>
    </xdr:from>
    <xdr:to>
      <xdr:col>50</xdr:col>
      <xdr:colOff>114300</xdr:colOff>
      <xdr:row>37</xdr:row>
      <xdr:rowOff>68420</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8750300" y="6319084"/>
          <a:ext cx="889000" cy="92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138495</xdr:rowOff>
    </xdr:from>
    <xdr:to>
      <xdr:col>50</xdr:col>
      <xdr:colOff>165100</xdr:colOff>
      <xdr:row>37</xdr:row>
      <xdr:rowOff>68645</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9588500" y="631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85172</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372111" y="6085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146884</xdr:rowOff>
    </xdr:from>
    <xdr:to>
      <xdr:col>45</xdr:col>
      <xdr:colOff>177800</xdr:colOff>
      <xdr:row>37</xdr:row>
      <xdr:rowOff>102155</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flipV="1">
          <a:off x="7861300" y="6319084"/>
          <a:ext cx="889000" cy="126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98686</xdr:rowOff>
    </xdr:from>
    <xdr:to>
      <xdr:col>46</xdr:col>
      <xdr:colOff>38100</xdr:colOff>
      <xdr:row>37</xdr:row>
      <xdr:rowOff>28836</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8699500" y="627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19963</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483111" y="6363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47737</xdr:rowOff>
    </xdr:from>
    <xdr:to>
      <xdr:col>41</xdr:col>
      <xdr:colOff>50800</xdr:colOff>
      <xdr:row>37</xdr:row>
      <xdr:rowOff>102155</xdr:rowOff>
    </xdr:to>
    <xdr:cxnSp macro="">
      <xdr:nvCxnSpPr>
        <xdr:cNvPr id="308" name="直線コネクタ 307">
          <a:extLst>
            <a:ext uri="{FF2B5EF4-FFF2-40B4-BE49-F238E27FC236}">
              <a16:creationId xmlns:a16="http://schemas.microsoft.com/office/drawing/2014/main" id="{00000000-0008-0000-0600-000034010000}"/>
            </a:ext>
          </a:extLst>
        </xdr:cNvPr>
        <xdr:cNvCxnSpPr/>
      </xdr:nvCxnSpPr>
      <xdr:spPr>
        <a:xfrm>
          <a:off x="6972300" y="5362687"/>
          <a:ext cx="889000" cy="1083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137853</xdr:rowOff>
    </xdr:from>
    <xdr:to>
      <xdr:col>41</xdr:col>
      <xdr:colOff>101600</xdr:colOff>
      <xdr:row>37</xdr:row>
      <xdr:rowOff>68003</xdr:rowOff>
    </xdr:to>
    <xdr:sp macro="" textlink="">
      <xdr:nvSpPr>
        <xdr:cNvPr id="309" name="フローチャート: 判断 308">
          <a:extLst>
            <a:ext uri="{FF2B5EF4-FFF2-40B4-BE49-F238E27FC236}">
              <a16:creationId xmlns:a16="http://schemas.microsoft.com/office/drawing/2014/main" id="{00000000-0008-0000-0600-000035010000}"/>
            </a:ext>
          </a:extLst>
        </xdr:cNvPr>
        <xdr:cNvSpPr/>
      </xdr:nvSpPr>
      <xdr:spPr>
        <a:xfrm>
          <a:off x="7810500" y="631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84530</xdr:rowOff>
    </xdr:from>
    <xdr:ext cx="534377"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594111" y="608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81062</xdr:rowOff>
    </xdr:from>
    <xdr:to>
      <xdr:col>36</xdr:col>
      <xdr:colOff>165100</xdr:colOff>
      <xdr:row>31</xdr:row>
      <xdr:rowOff>11212</xdr:rowOff>
    </xdr:to>
    <xdr:sp macro="" textlink="">
      <xdr:nvSpPr>
        <xdr:cNvPr id="311" name="フローチャート: 判断 310">
          <a:extLst>
            <a:ext uri="{FF2B5EF4-FFF2-40B4-BE49-F238E27FC236}">
              <a16:creationId xmlns:a16="http://schemas.microsoft.com/office/drawing/2014/main" id="{00000000-0008-0000-0600-000037010000}"/>
            </a:ext>
          </a:extLst>
        </xdr:cNvPr>
        <xdr:cNvSpPr/>
      </xdr:nvSpPr>
      <xdr:spPr>
        <a:xfrm>
          <a:off x="6921500" y="5224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27739</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672795" y="4999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15803</xdr:rowOff>
    </xdr:from>
    <xdr:to>
      <xdr:col>55</xdr:col>
      <xdr:colOff>50800</xdr:colOff>
      <xdr:row>37</xdr:row>
      <xdr:rowOff>117403</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10426700" y="635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165680</xdr:rowOff>
    </xdr:from>
    <xdr:ext cx="534377" cy="259045"/>
    <xdr:sp macro="" textlink="">
      <xdr:nvSpPr>
        <xdr:cNvPr id="319" name="補助費等該当値テキスト">
          <a:extLst>
            <a:ext uri="{FF2B5EF4-FFF2-40B4-BE49-F238E27FC236}">
              <a16:creationId xmlns:a16="http://schemas.microsoft.com/office/drawing/2014/main" id="{00000000-0008-0000-0600-00003F010000}"/>
            </a:ext>
          </a:extLst>
        </xdr:cNvPr>
        <xdr:cNvSpPr txBox="1"/>
      </xdr:nvSpPr>
      <xdr:spPr>
        <a:xfrm>
          <a:off x="10528300" y="633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17620</xdr:rowOff>
    </xdr:from>
    <xdr:to>
      <xdr:col>50</xdr:col>
      <xdr:colOff>165100</xdr:colOff>
      <xdr:row>37</xdr:row>
      <xdr:rowOff>119220</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9588500" y="636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110347</xdr:rowOff>
    </xdr:from>
    <xdr:ext cx="534377"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9372111" y="6453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96084</xdr:rowOff>
    </xdr:from>
    <xdr:to>
      <xdr:col>46</xdr:col>
      <xdr:colOff>38100</xdr:colOff>
      <xdr:row>37</xdr:row>
      <xdr:rowOff>26234</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8699500" y="626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42761</xdr:rowOff>
    </xdr:from>
    <xdr:ext cx="534377"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8483111" y="6043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51355</xdr:rowOff>
    </xdr:from>
    <xdr:to>
      <xdr:col>41</xdr:col>
      <xdr:colOff>101600</xdr:colOff>
      <xdr:row>37</xdr:row>
      <xdr:rowOff>152955</xdr:rowOff>
    </xdr:to>
    <xdr:sp macro="" textlink="">
      <xdr:nvSpPr>
        <xdr:cNvPr id="324" name="楕円 323">
          <a:extLst>
            <a:ext uri="{FF2B5EF4-FFF2-40B4-BE49-F238E27FC236}">
              <a16:creationId xmlns:a16="http://schemas.microsoft.com/office/drawing/2014/main" id="{00000000-0008-0000-0600-000044010000}"/>
            </a:ext>
          </a:extLst>
        </xdr:cNvPr>
        <xdr:cNvSpPr/>
      </xdr:nvSpPr>
      <xdr:spPr>
        <a:xfrm>
          <a:off x="7810500" y="639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144082</xdr:rowOff>
    </xdr:from>
    <xdr:ext cx="534377"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7594111" y="6487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168387</xdr:rowOff>
    </xdr:from>
    <xdr:to>
      <xdr:col>36</xdr:col>
      <xdr:colOff>165100</xdr:colOff>
      <xdr:row>31</xdr:row>
      <xdr:rowOff>98537</xdr:rowOff>
    </xdr:to>
    <xdr:sp macro="" textlink="">
      <xdr:nvSpPr>
        <xdr:cNvPr id="326" name="楕円 325">
          <a:extLst>
            <a:ext uri="{FF2B5EF4-FFF2-40B4-BE49-F238E27FC236}">
              <a16:creationId xmlns:a16="http://schemas.microsoft.com/office/drawing/2014/main" id="{00000000-0008-0000-0600-000046010000}"/>
            </a:ext>
          </a:extLst>
        </xdr:cNvPr>
        <xdr:cNvSpPr/>
      </xdr:nvSpPr>
      <xdr:spPr>
        <a:xfrm>
          <a:off x="6921500" y="531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89664</xdr:rowOff>
    </xdr:from>
    <xdr:ext cx="599010"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672795" y="5404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5" name="正方形/長方形 334">
          <a:extLst>
            <a:ext uri="{FF2B5EF4-FFF2-40B4-BE49-F238E27FC236}">
              <a16:creationId xmlns:a16="http://schemas.microsoft.com/office/drawing/2014/main" id="{00000000-0008-0000-0600-00004F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1" name="普通建設事業費グラフ枠">
          <a:extLst>
            <a:ext uri="{FF2B5EF4-FFF2-40B4-BE49-F238E27FC236}">
              <a16:creationId xmlns:a16="http://schemas.microsoft.com/office/drawing/2014/main" id="{00000000-0008-0000-0600-00005F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115621</xdr:rowOff>
    </xdr:from>
    <xdr:to>
      <xdr:col>54</xdr:col>
      <xdr:colOff>189865</xdr:colOff>
      <xdr:row>58</xdr:row>
      <xdr:rowOff>136709</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10475595" y="8688121"/>
          <a:ext cx="1270" cy="1392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140536</xdr:rowOff>
    </xdr:from>
    <xdr:ext cx="534377" cy="259045"/>
    <xdr:sp macro="" textlink="">
      <xdr:nvSpPr>
        <xdr:cNvPr id="353" name="普通建設事業費最小値テキスト">
          <a:extLst>
            <a:ext uri="{FF2B5EF4-FFF2-40B4-BE49-F238E27FC236}">
              <a16:creationId xmlns:a16="http://schemas.microsoft.com/office/drawing/2014/main" id="{00000000-0008-0000-0600-000061010000}"/>
            </a:ext>
          </a:extLst>
        </xdr:cNvPr>
        <xdr:cNvSpPr txBox="1"/>
      </xdr:nvSpPr>
      <xdr:spPr>
        <a:xfrm>
          <a:off x="10528300" y="10084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136709</xdr:rowOff>
    </xdr:from>
    <xdr:to>
      <xdr:col>55</xdr:col>
      <xdr:colOff>88900</xdr:colOff>
      <xdr:row>58</xdr:row>
      <xdr:rowOff>136709</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10388600" y="1008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62298</xdr:rowOff>
    </xdr:from>
    <xdr:ext cx="534377" cy="259045"/>
    <xdr:sp macro="" textlink="">
      <xdr:nvSpPr>
        <xdr:cNvPr id="355" name="普通建設事業費最大値テキスト">
          <a:extLst>
            <a:ext uri="{FF2B5EF4-FFF2-40B4-BE49-F238E27FC236}">
              <a16:creationId xmlns:a16="http://schemas.microsoft.com/office/drawing/2014/main" id="{00000000-0008-0000-0600-000063010000}"/>
            </a:ext>
          </a:extLst>
        </xdr:cNvPr>
        <xdr:cNvSpPr txBox="1"/>
      </xdr:nvSpPr>
      <xdr:spPr>
        <a:xfrm>
          <a:off x="10528300" y="8463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115621</xdr:rowOff>
    </xdr:from>
    <xdr:to>
      <xdr:col>55</xdr:col>
      <xdr:colOff>88900</xdr:colOff>
      <xdr:row>50</xdr:row>
      <xdr:rowOff>115621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10388600" y="8688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166484</xdr:rowOff>
    </xdr:from>
    <xdr:to>
      <xdr:col>55</xdr:col>
      <xdr:colOff>0</xdr:colOff>
      <xdr:row>58</xdr:row>
      <xdr:rowOff>31534</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9639300" y="9939134"/>
          <a:ext cx="838200" cy="36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136847</xdr:rowOff>
    </xdr:from>
    <xdr:ext cx="534377" cy="259045"/>
    <xdr:sp macro="" textlink="">
      <xdr:nvSpPr>
        <xdr:cNvPr id="358" name="普通建設事業費平均値テキスト">
          <a:extLst>
            <a:ext uri="{FF2B5EF4-FFF2-40B4-BE49-F238E27FC236}">
              <a16:creationId xmlns:a16="http://schemas.microsoft.com/office/drawing/2014/main" id="{00000000-0008-0000-0600-000066010000}"/>
            </a:ext>
          </a:extLst>
        </xdr:cNvPr>
        <xdr:cNvSpPr txBox="1"/>
      </xdr:nvSpPr>
      <xdr:spPr>
        <a:xfrm>
          <a:off x="10528300" y="9395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113970</xdr:rowOff>
    </xdr:from>
    <xdr:to>
      <xdr:col>55</xdr:col>
      <xdr:colOff>50800</xdr:colOff>
      <xdr:row>56</xdr:row>
      <xdr:rowOff>44120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10426700" y="9543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22123</xdr:rowOff>
    </xdr:from>
    <xdr:to>
      <xdr:col>50</xdr:col>
      <xdr:colOff>114300</xdr:colOff>
      <xdr:row>58</xdr:row>
      <xdr:rowOff>31534</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8750300" y="9794773"/>
          <a:ext cx="889000" cy="18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138678</xdr:rowOff>
    </xdr:from>
    <xdr:to>
      <xdr:col>50</xdr:col>
      <xdr:colOff>165100</xdr:colOff>
      <xdr:row>56</xdr:row>
      <xdr:rowOff>68828</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9588500" y="95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85355</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372111" y="9343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85865</xdr:rowOff>
    </xdr:from>
    <xdr:to>
      <xdr:col>45</xdr:col>
      <xdr:colOff>177800</xdr:colOff>
      <xdr:row>57</xdr:row>
      <xdr:rowOff>22123</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a:off x="7861300" y="9687065"/>
          <a:ext cx="889000" cy="107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156604</xdr:rowOff>
    </xdr:from>
    <xdr:to>
      <xdr:col>46</xdr:col>
      <xdr:colOff>38100</xdr:colOff>
      <xdr:row>56</xdr:row>
      <xdr:rowOff>86754</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8699500" y="958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103281</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483111" y="9361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55004</xdr:rowOff>
    </xdr:from>
    <xdr:to>
      <xdr:col>41</xdr:col>
      <xdr:colOff>50800</xdr:colOff>
      <xdr:row>56</xdr:row>
      <xdr:rowOff>85865</xdr:rowOff>
    </xdr:to>
    <xdr:cxnSp macro="">
      <xdr:nvCxnSpPr>
        <xdr:cNvPr id="366" name="直線コネクタ 365">
          <a:extLst>
            <a:ext uri="{FF2B5EF4-FFF2-40B4-BE49-F238E27FC236}">
              <a16:creationId xmlns:a16="http://schemas.microsoft.com/office/drawing/2014/main" id="{00000000-0008-0000-0600-00006E010000}"/>
            </a:ext>
          </a:extLst>
        </xdr:cNvPr>
        <xdr:cNvCxnSpPr/>
      </xdr:nvCxnSpPr>
      <xdr:spPr>
        <a:xfrm>
          <a:off x="6972300" y="9656204"/>
          <a:ext cx="8890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144050</xdr:rowOff>
    </xdr:from>
    <xdr:to>
      <xdr:col>41</xdr:col>
      <xdr:colOff>101600</xdr:colOff>
      <xdr:row>56</xdr:row>
      <xdr:rowOff>74200</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7810500" y="95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90727</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594111" y="934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66211</xdr:rowOff>
    </xdr:from>
    <xdr:to>
      <xdr:col>36</xdr:col>
      <xdr:colOff>165100</xdr:colOff>
      <xdr:row>55</xdr:row>
      <xdr:rowOff>167811</xdr:rowOff>
    </xdr:to>
    <xdr:sp macro="" textlink="">
      <xdr:nvSpPr>
        <xdr:cNvPr id="369" name="フローチャート: 判断 368">
          <a:extLst>
            <a:ext uri="{FF2B5EF4-FFF2-40B4-BE49-F238E27FC236}">
              <a16:creationId xmlns:a16="http://schemas.microsoft.com/office/drawing/2014/main" id="{00000000-0008-0000-0600-000071010000}"/>
            </a:ext>
          </a:extLst>
        </xdr:cNvPr>
        <xdr:cNvSpPr/>
      </xdr:nvSpPr>
      <xdr:spPr>
        <a:xfrm>
          <a:off x="6921500" y="94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12888</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05111" y="927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115684</xdr:rowOff>
    </xdr:from>
    <xdr:to>
      <xdr:col>55</xdr:col>
      <xdr:colOff>50800</xdr:colOff>
      <xdr:row>58</xdr:row>
      <xdr:rowOff>45834</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10426700" y="9888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94111</xdr:rowOff>
    </xdr:from>
    <xdr:ext cx="534377" cy="259045"/>
    <xdr:sp macro="" textlink="">
      <xdr:nvSpPr>
        <xdr:cNvPr id="377" name="普通建設事業費該当値テキスト">
          <a:extLst>
            <a:ext uri="{FF2B5EF4-FFF2-40B4-BE49-F238E27FC236}">
              <a16:creationId xmlns:a16="http://schemas.microsoft.com/office/drawing/2014/main" id="{00000000-0008-0000-0600-000079010000}"/>
            </a:ext>
          </a:extLst>
        </xdr:cNvPr>
        <xdr:cNvSpPr txBox="1"/>
      </xdr:nvSpPr>
      <xdr:spPr>
        <a:xfrm>
          <a:off x="10528300" y="9866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152184</xdr:rowOff>
    </xdr:from>
    <xdr:to>
      <xdr:col>50</xdr:col>
      <xdr:colOff>165100</xdr:colOff>
      <xdr:row>58</xdr:row>
      <xdr:rowOff>82334</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9588500" y="9924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73461</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9372111" y="10017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142773</xdr:rowOff>
    </xdr:from>
    <xdr:to>
      <xdr:col>46</xdr:col>
      <xdr:colOff>38100</xdr:colOff>
      <xdr:row>57</xdr:row>
      <xdr:rowOff>72923</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8699500" y="9743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64050</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8483111" y="9836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35065</xdr:rowOff>
    </xdr:from>
    <xdr:to>
      <xdr:col>41</xdr:col>
      <xdr:colOff>101600</xdr:colOff>
      <xdr:row>56</xdr:row>
      <xdr:rowOff>136665</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7810500" y="963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127792</xdr:rowOff>
    </xdr:from>
    <xdr:ext cx="534377"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7594111" y="9728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4204</xdr:rowOff>
    </xdr:from>
    <xdr:to>
      <xdr:col>36</xdr:col>
      <xdr:colOff>165100</xdr:colOff>
      <xdr:row>56</xdr:row>
      <xdr:rowOff>105804</xdr:rowOff>
    </xdr:to>
    <xdr:sp macro="" textlink="">
      <xdr:nvSpPr>
        <xdr:cNvPr id="384" name="楕円 383">
          <a:extLst>
            <a:ext uri="{FF2B5EF4-FFF2-40B4-BE49-F238E27FC236}">
              <a16:creationId xmlns:a16="http://schemas.microsoft.com/office/drawing/2014/main" id="{00000000-0008-0000-0600-000080010000}"/>
            </a:ext>
          </a:extLst>
        </xdr:cNvPr>
        <xdr:cNvSpPr/>
      </xdr:nvSpPr>
      <xdr:spPr>
        <a:xfrm>
          <a:off x="6921500" y="9605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96931</xdr:rowOff>
    </xdr:from>
    <xdr:ext cx="534377"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705111" y="9698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8" name="普通建設事業費 （ うち新規整備　）グラフ枠">
          <a:extLst>
            <a:ext uri="{FF2B5EF4-FFF2-40B4-BE49-F238E27FC236}">
              <a16:creationId xmlns:a16="http://schemas.microsoft.com/office/drawing/2014/main" id="{00000000-0008-0000-0600-00009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23457</xdr:rowOff>
    </xdr:from>
    <xdr:to>
      <xdr:col>54</xdr:col>
      <xdr:colOff>189865</xdr:colOff>
      <xdr:row>79</xdr:row>
      <xdr:rowOff>29057</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10475595" y="12196407"/>
          <a:ext cx="1270" cy="1377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32884</xdr:rowOff>
    </xdr:from>
    <xdr:ext cx="378565" cy="259045"/>
    <xdr:sp macro="" textlink="">
      <xdr:nvSpPr>
        <xdr:cNvPr id="410" name="普通建設事業費 （ うち新規整備　）最小値テキスト">
          <a:extLst>
            <a:ext uri="{FF2B5EF4-FFF2-40B4-BE49-F238E27FC236}">
              <a16:creationId xmlns:a16="http://schemas.microsoft.com/office/drawing/2014/main" id="{00000000-0008-0000-0600-00009A010000}"/>
            </a:ext>
          </a:extLst>
        </xdr:cNvPr>
        <xdr:cNvSpPr txBox="1"/>
      </xdr:nvSpPr>
      <xdr:spPr>
        <a:xfrm>
          <a:off x="10528300" y="135774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29057</xdr:rowOff>
    </xdr:from>
    <xdr:to>
      <xdr:col>55</xdr:col>
      <xdr:colOff>88900</xdr:colOff>
      <xdr:row>79</xdr:row>
      <xdr:rowOff>29057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10388600" y="13573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141584</xdr:rowOff>
    </xdr:from>
    <xdr:ext cx="534377" cy="259045"/>
    <xdr:sp macro="" textlink="">
      <xdr:nvSpPr>
        <xdr:cNvPr id="412" name="普通建設事業費 （ うち新規整備　）最大値テキスト">
          <a:extLst>
            <a:ext uri="{FF2B5EF4-FFF2-40B4-BE49-F238E27FC236}">
              <a16:creationId xmlns:a16="http://schemas.microsoft.com/office/drawing/2014/main" id="{00000000-0008-0000-0600-00009C010000}"/>
            </a:ext>
          </a:extLst>
        </xdr:cNvPr>
        <xdr:cNvSpPr txBox="1"/>
      </xdr:nvSpPr>
      <xdr:spPr>
        <a:xfrm>
          <a:off x="10528300" y="1197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23457</xdr:rowOff>
    </xdr:from>
    <xdr:to>
      <xdr:col>55</xdr:col>
      <xdr:colOff>88900</xdr:colOff>
      <xdr:row>71</xdr:row>
      <xdr:rowOff>23457</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10388600" y="12196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21934</xdr:rowOff>
    </xdr:from>
    <xdr:to>
      <xdr:col>55</xdr:col>
      <xdr:colOff>0</xdr:colOff>
      <xdr:row>79</xdr:row>
      <xdr:rowOff>26200</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9639300" y="13566484"/>
          <a:ext cx="838200" cy="4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166564</xdr:rowOff>
    </xdr:from>
    <xdr:ext cx="469744" cy="259045"/>
    <xdr:sp macro="" textlink="">
      <xdr:nvSpPr>
        <xdr:cNvPr id="415" name="普通建設事業費 （ うち新規整備　）平均値テキスト">
          <a:extLst>
            <a:ext uri="{FF2B5EF4-FFF2-40B4-BE49-F238E27FC236}">
              <a16:creationId xmlns:a16="http://schemas.microsoft.com/office/drawing/2014/main" id="{00000000-0008-0000-0600-00009F010000}"/>
            </a:ext>
          </a:extLst>
        </xdr:cNvPr>
        <xdr:cNvSpPr txBox="1"/>
      </xdr:nvSpPr>
      <xdr:spPr>
        <a:xfrm>
          <a:off x="10528300" y="130253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143687</xdr:rowOff>
    </xdr:from>
    <xdr:to>
      <xdr:col>55</xdr:col>
      <xdr:colOff>50800</xdr:colOff>
      <xdr:row>77</xdr:row>
      <xdr:rowOff>73837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10426700" y="13173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28524</xdr:rowOff>
    </xdr:from>
    <xdr:to>
      <xdr:col>50</xdr:col>
      <xdr:colOff>114300</xdr:colOff>
      <xdr:row>79</xdr:row>
      <xdr:rowOff>21934</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a:off x="8750300" y="13401624"/>
          <a:ext cx="889000" cy="164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101016</xdr:rowOff>
    </xdr:from>
    <xdr:to>
      <xdr:col>50</xdr:col>
      <xdr:colOff>165100</xdr:colOff>
      <xdr:row>77</xdr:row>
      <xdr:rowOff>31166</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9588500" y="13131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47693</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372111" y="12906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28524</xdr:rowOff>
    </xdr:from>
    <xdr:to>
      <xdr:col>45</xdr:col>
      <xdr:colOff>177800</xdr:colOff>
      <xdr:row>78</xdr:row>
      <xdr:rowOff>166979</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flipV="1">
          <a:off x="7861300" y="13401624"/>
          <a:ext cx="889000" cy="138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34150</xdr:rowOff>
    </xdr:from>
    <xdr:to>
      <xdr:col>46</xdr:col>
      <xdr:colOff>38100</xdr:colOff>
      <xdr:row>76</xdr:row>
      <xdr:rowOff>135750</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8699500" y="1306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152278</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483111" y="1283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113030</xdr:rowOff>
    </xdr:from>
    <xdr:to>
      <xdr:col>41</xdr:col>
      <xdr:colOff>50800</xdr:colOff>
      <xdr:row>78</xdr:row>
      <xdr:rowOff>166979</xdr:rowOff>
    </xdr:to>
    <xdr:cxnSp macro="">
      <xdr:nvCxnSpPr>
        <xdr:cNvPr id="423" name="直線コネクタ 422">
          <a:extLst>
            <a:ext uri="{FF2B5EF4-FFF2-40B4-BE49-F238E27FC236}">
              <a16:creationId xmlns:a16="http://schemas.microsoft.com/office/drawing/2014/main" id="{00000000-0008-0000-0600-0000A7010000}"/>
            </a:ext>
          </a:extLst>
        </xdr:cNvPr>
        <xdr:cNvCxnSpPr/>
      </xdr:nvCxnSpPr>
      <xdr:spPr>
        <a:xfrm>
          <a:off x="6972300" y="13314680"/>
          <a:ext cx="889000" cy="225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11861</xdr:rowOff>
    </xdr:from>
    <xdr:to>
      <xdr:col>41</xdr:col>
      <xdr:colOff>101600</xdr:colOff>
      <xdr:row>76</xdr:row>
      <xdr:rowOff>113461</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7810500" y="13042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129989</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2817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153518</xdr:rowOff>
    </xdr:from>
    <xdr:to>
      <xdr:col>36</xdr:col>
      <xdr:colOff>165100</xdr:colOff>
      <xdr:row>76</xdr:row>
      <xdr:rowOff>83668</xdr:rowOff>
    </xdr:to>
    <xdr:sp macro="" textlink="">
      <xdr:nvSpPr>
        <xdr:cNvPr id="426" name="フローチャート: 判断 425">
          <a:extLst>
            <a:ext uri="{FF2B5EF4-FFF2-40B4-BE49-F238E27FC236}">
              <a16:creationId xmlns:a16="http://schemas.microsoft.com/office/drawing/2014/main" id="{00000000-0008-0000-0600-0000AA010000}"/>
            </a:ext>
          </a:extLst>
        </xdr:cNvPr>
        <xdr:cNvSpPr/>
      </xdr:nvSpPr>
      <xdr:spPr>
        <a:xfrm>
          <a:off x="6921500" y="13012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100195</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5111" y="12787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146850</xdr:rowOff>
    </xdr:from>
    <xdr:to>
      <xdr:col>55</xdr:col>
      <xdr:colOff>50800</xdr:colOff>
      <xdr:row>79</xdr:row>
      <xdr:rowOff>77000</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10426700" y="1351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61777</xdr:rowOff>
    </xdr:from>
    <xdr:ext cx="378565" cy="259045"/>
    <xdr:sp macro="" textlink="">
      <xdr:nvSpPr>
        <xdr:cNvPr id="434" name="普通建設事業費 （ うち新規整備　）該当値テキスト">
          <a:extLst>
            <a:ext uri="{FF2B5EF4-FFF2-40B4-BE49-F238E27FC236}">
              <a16:creationId xmlns:a16="http://schemas.microsoft.com/office/drawing/2014/main" id="{00000000-0008-0000-0600-0000B2010000}"/>
            </a:ext>
          </a:extLst>
        </xdr:cNvPr>
        <xdr:cNvSpPr txBox="1"/>
      </xdr:nvSpPr>
      <xdr:spPr>
        <a:xfrm>
          <a:off x="10528300" y="134348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142584</xdr:rowOff>
    </xdr:from>
    <xdr:to>
      <xdr:col>50</xdr:col>
      <xdr:colOff>165100</xdr:colOff>
      <xdr:row>79</xdr:row>
      <xdr:rowOff>72734</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9588500" y="1351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63861</xdr:rowOff>
    </xdr:from>
    <xdr:ext cx="378565"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9450017" y="136084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149174</xdr:rowOff>
    </xdr:from>
    <xdr:to>
      <xdr:col>46</xdr:col>
      <xdr:colOff>38100</xdr:colOff>
      <xdr:row>78</xdr:row>
      <xdr:rowOff>79324</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8699500" y="1335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70451</xdr:rowOff>
    </xdr:from>
    <xdr:ext cx="469744"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8515428" y="13443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116179</xdr:rowOff>
    </xdr:from>
    <xdr:to>
      <xdr:col>41</xdr:col>
      <xdr:colOff>101600</xdr:colOff>
      <xdr:row>79</xdr:row>
      <xdr:rowOff>46329</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7810500" y="13489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37456</xdr:rowOff>
    </xdr:from>
    <xdr:ext cx="469744"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7626428" y="13582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62230</xdr:rowOff>
    </xdr:from>
    <xdr:to>
      <xdr:col>36</xdr:col>
      <xdr:colOff>165100</xdr:colOff>
      <xdr:row>77</xdr:row>
      <xdr:rowOff>163830</xdr:rowOff>
    </xdr:to>
    <xdr:sp macro="" textlink="">
      <xdr:nvSpPr>
        <xdr:cNvPr id="441" name="楕円 440">
          <a:extLst>
            <a:ext uri="{FF2B5EF4-FFF2-40B4-BE49-F238E27FC236}">
              <a16:creationId xmlns:a16="http://schemas.microsoft.com/office/drawing/2014/main" id="{00000000-0008-0000-0600-0000B9010000}"/>
            </a:ext>
          </a:extLst>
        </xdr:cNvPr>
        <xdr:cNvSpPr/>
      </xdr:nvSpPr>
      <xdr:spPr>
        <a:xfrm>
          <a:off x="6921500" y="1326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154957</xdr:rowOff>
    </xdr:from>
    <xdr:ext cx="469744"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737428" y="1335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0" name="正方形/長方形 449">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5" name="普通建設事業費 （ うち更新整備　）グラフ枠">
          <a:extLst>
            <a:ext uri="{FF2B5EF4-FFF2-40B4-BE49-F238E27FC236}">
              <a16:creationId xmlns:a16="http://schemas.microsoft.com/office/drawing/2014/main" id="{00000000-0008-0000-0600-0000D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65920</xdr:rowOff>
    </xdr:from>
    <xdr:to>
      <xdr:col>54</xdr:col>
      <xdr:colOff>189865</xdr:colOff>
      <xdr:row>98</xdr:row>
      <xdr:rowOff>15075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10475595" y="15496420"/>
          <a:ext cx="1270" cy="1320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18902</xdr:rowOff>
    </xdr:from>
    <xdr:ext cx="534377" cy="259045"/>
    <xdr:sp macro="" textlink="">
      <xdr:nvSpPr>
        <xdr:cNvPr id="467" name="普通建設事業費 （ うち更新整備　）最小値テキスト">
          <a:extLst>
            <a:ext uri="{FF2B5EF4-FFF2-40B4-BE49-F238E27FC236}">
              <a16:creationId xmlns:a16="http://schemas.microsoft.com/office/drawing/2014/main" id="{00000000-0008-0000-0600-0000D3010000}"/>
            </a:ext>
          </a:extLst>
        </xdr:cNvPr>
        <xdr:cNvSpPr txBox="1"/>
      </xdr:nvSpPr>
      <xdr:spPr>
        <a:xfrm>
          <a:off x="10528300" y="16821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15075</xdr:rowOff>
    </xdr:from>
    <xdr:to>
      <xdr:col>55</xdr:col>
      <xdr:colOff>88900</xdr:colOff>
      <xdr:row>98</xdr:row>
      <xdr:rowOff>15075</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6817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12597</xdr:rowOff>
    </xdr:from>
    <xdr:ext cx="534377" cy="259045"/>
    <xdr:sp macro="" textlink="">
      <xdr:nvSpPr>
        <xdr:cNvPr id="469" name="普通建設事業費 （ うち更新整備　）最大値テキスト">
          <a:extLst>
            <a:ext uri="{FF2B5EF4-FFF2-40B4-BE49-F238E27FC236}">
              <a16:creationId xmlns:a16="http://schemas.microsoft.com/office/drawing/2014/main" id="{00000000-0008-0000-0600-0000D5010000}"/>
            </a:ext>
          </a:extLst>
        </xdr:cNvPr>
        <xdr:cNvSpPr txBox="1"/>
      </xdr:nvSpPr>
      <xdr:spPr>
        <a:xfrm>
          <a:off x="10528300" y="15271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65920</xdr:rowOff>
    </xdr:from>
    <xdr:to>
      <xdr:col>55</xdr:col>
      <xdr:colOff>88900</xdr:colOff>
      <xdr:row>90</xdr:row>
      <xdr:rowOff>65920</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10388600" y="1549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120289</xdr:rowOff>
    </xdr:from>
    <xdr:to>
      <xdr:col>55</xdr:col>
      <xdr:colOff>0</xdr:colOff>
      <xdr:row>96</xdr:row>
      <xdr:rowOff>130975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9639300" y="16579489"/>
          <a:ext cx="838200" cy="10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96271</xdr:rowOff>
    </xdr:from>
    <xdr:ext cx="534377" cy="259045"/>
    <xdr:sp macro="" textlink="">
      <xdr:nvSpPr>
        <xdr:cNvPr id="472" name="普通建設事業費 （ うち更新整備　）平均値テキスト">
          <a:extLst>
            <a:ext uri="{FF2B5EF4-FFF2-40B4-BE49-F238E27FC236}">
              <a16:creationId xmlns:a16="http://schemas.microsoft.com/office/drawing/2014/main" id="{00000000-0008-0000-0600-0000D8010000}"/>
            </a:ext>
          </a:extLst>
        </xdr:cNvPr>
        <xdr:cNvSpPr txBox="1"/>
      </xdr:nvSpPr>
      <xdr:spPr>
        <a:xfrm>
          <a:off x="10528300" y="16212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73394</xdr:rowOff>
    </xdr:from>
    <xdr:to>
      <xdr:col>55</xdr:col>
      <xdr:colOff>50800</xdr:colOff>
      <xdr:row>96</xdr:row>
      <xdr:rowOff>3544</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10426700" y="16361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64624</xdr:rowOff>
    </xdr:from>
    <xdr:to>
      <xdr:col>50</xdr:col>
      <xdr:colOff>114300</xdr:colOff>
      <xdr:row>96</xdr:row>
      <xdr:rowOff>130975</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a:off x="8750300" y="16523824"/>
          <a:ext cx="889000" cy="66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132429</xdr:rowOff>
    </xdr:from>
    <xdr:to>
      <xdr:col>50</xdr:col>
      <xdr:colOff>165100</xdr:colOff>
      <xdr:row>96</xdr:row>
      <xdr:rowOff>62579</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9588500" y="1642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79106</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195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35992</xdr:rowOff>
    </xdr:from>
    <xdr:to>
      <xdr:col>45</xdr:col>
      <xdr:colOff>177800</xdr:colOff>
      <xdr:row>96</xdr:row>
      <xdr:rowOff>64624</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a:off x="7861300" y="16323742"/>
          <a:ext cx="889000" cy="200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4451</xdr:rowOff>
    </xdr:from>
    <xdr:to>
      <xdr:col>46</xdr:col>
      <xdr:colOff>38100</xdr:colOff>
      <xdr:row>96</xdr:row>
      <xdr:rowOff>106051</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8699500" y="1646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122578</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83111" y="1623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35992</xdr:rowOff>
    </xdr:from>
    <xdr:to>
      <xdr:col>41</xdr:col>
      <xdr:colOff>50800</xdr:colOff>
      <xdr:row>96</xdr:row>
      <xdr:rowOff>60110</xdr:rowOff>
    </xdr:to>
    <xdr:cxnSp macro="">
      <xdr:nvCxnSpPr>
        <xdr:cNvPr id="480" name="直線コネクタ 479">
          <a:extLst>
            <a:ext uri="{FF2B5EF4-FFF2-40B4-BE49-F238E27FC236}">
              <a16:creationId xmlns:a16="http://schemas.microsoft.com/office/drawing/2014/main" id="{00000000-0008-0000-0600-0000E0010000}"/>
            </a:ext>
          </a:extLst>
        </xdr:cNvPr>
        <xdr:cNvCxnSpPr/>
      </xdr:nvCxnSpPr>
      <xdr:spPr>
        <a:xfrm flipV="1">
          <a:off x="6972300" y="16323742"/>
          <a:ext cx="889000" cy="195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18835</xdr:rowOff>
    </xdr:from>
    <xdr:to>
      <xdr:col>41</xdr:col>
      <xdr:colOff>101600</xdr:colOff>
      <xdr:row>96</xdr:row>
      <xdr:rowOff>120435</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7810500" y="1647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111562</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570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153708</xdr:rowOff>
    </xdr:from>
    <xdr:to>
      <xdr:col>36</xdr:col>
      <xdr:colOff>165100</xdr:colOff>
      <xdr:row>96</xdr:row>
      <xdr:rowOff>83858</xdr:rowOff>
    </xdr:to>
    <xdr:sp macro="" textlink="">
      <xdr:nvSpPr>
        <xdr:cNvPr id="483" name="フローチャート: 判断 482">
          <a:extLst>
            <a:ext uri="{FF2B5EF4-FFF2-40B4-BE49-F238E27FC236}">
              <a16:creationId xmlns:a16="http://schemas.microsoft.com/office/drawing/2014/main" id="{00000000-0008-0000-0600-0000E3010000}"/>
            </a:ext>
          </a:extLst>
        </xdr:cNvPr>
        <xdr:cNvSpPr/>
      </xdr:nvSpPr>
      <xdr:spPr>
        <a:xfrm>
          <a:off x="6921500" y="16441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100385</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21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69489</xdr:rowOff>
    </xdr:from>
    <xdr:to>
      <xdr:col>55</xdr:col>
      <xdr:colOff>50800</xdr:colOff>
      <xdr:row>96</xdr:row>
      <xdr:rowOff>171089</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10426700" y="1652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47916</xdr:rowOff>
    </xdr:from>
    <xdr:ext cx="534377" cy="259045"/>
    <xdr:sp macro="" textlink="">
      <xdr:nvSpPr>
        <xdr:cNvPr id="491" name="普通建設事業費 （ うち更新整備　）該当値テキスト">
          <a:extLst>
            <a:ext uri="{FF2B5EF4-FFF2-40B4-BE49-F238E27FC236}">
              <a16:creationId xmlns:a16="http://schemas.microsoft.com/office/drawing/2014/main" id="{00000000-0008-0000-0600-0000EB010000}"/>
            </a:ext>
          </a:extLst>
        </xdr:cNvPr>
        <xdr:cNvSpPr txBox="1"/>
      </xdr:nvSpPr>
      <xdr:spPr>
        <a:xfrm>
          <a:off x="10528300" y="16507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80175</xdr:rowOff>
    </xdr:from>
    <xdr:to>
      <xdr:col>50</xdr:col>
      <xdr:colOff>165100</xdr:colOff>
      <xdr:row>97</xdr:row>
      <xdr:rowOff>10325</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9588500" y="1653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1452</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9372111" y="16632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13824</xdr:rowOff>
    </xdr:from>
    <xdr:to>
      <xdr:col>46</xdr:col>
      <xdr:colOff>38100</xdr:colOff>
      <xdr:row>96</xdr:row>
      <xdr:rowOff>115424</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8699500" y="16473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106551</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8483111" y="16565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156642</xdr:rowOff>
    </xdr:from>
    <xdr:to>
      <xdr:col>41</xdr:col>
      <xdr:colOff>101600</xdr:colOff>
      <xdr:row>95</xdr:row>
      <xdr:rowOff>86792</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7810500" y="16272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103319</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7594111" y="16048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9310</xdr:rowOff>
    </xdr:from>
    <xdr:to>
      <xdr:col>36</xdr:col>
      <xdr:colOff>165100</xdr:colOff>
      <xdr:row>96</xdr:row>
      <xdr:rowOff>110910</xdr:rowOff>
    </xdr:to>
    <xdr:sp macro="" textlink="">
      <xdr:nvSpPr>
        <xdr:cNvPr id="498" name="楕円 497">
          <a:extLst>
            <a:ext uri="{FF2B5EF4-FFF2-40B4-BE49-F238E27FC236}">
              <a16:creationId xmlns:a16="http://schemas.microsoft.com/office/drawing/2014/main" id="{00000000-0008-0000-0600-0000F2010000}"/>
            </a:ext>
          </a:extLst>
        </xdr:cNvPr>
        <xdr:cNvSpPr/>
      </xdr:nvSpPr>
      <xdr:spPr>
        <a:xfrm>
          <a:off x="6921500" y="1646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102037</xdr:rowOff>
    </xdr:from>
    <xdr:ext cx="534377"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6705111" y="16561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災害復旧事業費グラフ枠">
          <a:extLst>
            <a:ext uri="{FF2B5EF4-FFF2-40B4-BE49-F238E27FC236}">
              <a16:creationId xmlns:a16="http://schemas.microsoft.com/office/drawing/2014/main" id="{00000000-0008-0000-0600-00000C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5588</xdr:rowOff>
    </xdr:from>
    <xdr:to>
      <xdr:col>85</xdr:col>
      <xdr:colOff>126364</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flipV="1">
          <a:off x="16317595" y="5320538"/>
          <a:ext cx="1269" cy="1464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6" name="災害復旧事業費最小値テキスト">
          <a:extLst>
            <a:ext uri="{FF2B5EF4-FFF2-40B4-BE49-F238E27FC236}">
              <a16:creationId xmlns:a16="http://schemas.microsoft.com/office/drawing/2014/main" id="{00000000-0008-0000-0600-00000E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123715</xdr:rowOff>
    </xdr:from>
    <xdr:ext cx="534377" cy="259045"/>
    <xdr:sp macro="" textlink="">
      <xdr:nvSpPr>
        <xdr:cNvPr id="528" name="災害復旧事業費最大値テキスト">
          <a:extLst>
            <a:ext uri="{FF2B5EF4-FFF2-40B4-BE49-F238E27FC236}">
              <a16:creationId xmlns:a16="http://schemas.microsoft.com/office/drawing/2014/main" id="{00000000-0008-0000-0600-000010020000}"/>
            </a:ext>
          </a:extLst>
        </xdr:cNvPr>
        <xdr:cNvSpPr txBox="1"/>
      </xdr:nvSpPr>
      <xdr:spPr>
        <a:xfrm>
          <a:off x="16370300" y="509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5588</xdr:rowOff>
    </xdr:from>
    <xdr:to>
      <xdr:col>86</xdr:col>
      <xdr:colOff>25400</xdr:colOff>
      <xdr:row>31</xdr:row>
      <xdr:rowOff>5588</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6230600" y="5320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127888</xdr:rowOff>
    </xdr:from>
    <xdr:ext cx="469744" cy="259045"/>
    <xdr:sp macro="" textlink="">
      <xdr:nvSpPr>
        <xdr:cNvPr id="531" name="災害復旧事業費平均値テキスト">
          <a:extLst>
            <a:ext uri="{FF2B5EF4-FFF2-40B4-BE49-F238E27FC236}">
              <a16:creationId xmlns:a16="http://schemas.microsoft.com/office/drawing/2014/main" id="{00000000-0008-0000-0600-000013020000}"/>
            </a:ext>
          </a:extLst>
        </xdr:cNvPr>
        <xdr:cNvSpPr txBox="1"/>
      </xdr:nvSpPr>
      <xdr:spPr>
        <a:xfrm>
          <a:off x="16370300" y="6471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105011</xdr:rowOff>
    </xdr:from>
    <xdr:to>
      <xdr:col>85</xdr:col>
      <xdr:colOff>177800</xdr:colOff>
      <xdr:row>39</xdr:row>
      <xdr:rowOff>35161</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6268700" y="6620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99133</xdr:rowOff>
    </xdr:from>
    <xdr:to>
      <xdr:col>81</xdr:col>
      <xdr:colOff>101600</xdr:colOff>
      <xdr:row>39</xdr:row>
      <xdr:rowOff>29283</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5430500" y="6614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45810</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5246428" y="6389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55009</xdr:rowOff>
    </xdr:from>
    <xdr:to>
      <xdr:col>76</xdr:col>
      <xdr:colOff>114300</xdr:colOff>
      <xdr:row>39</xdr:row>
      <xdr:rowOff>98878</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3703300" y="6741559"/>
          <a:ext cx="889000" cy="43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135491</xdr:rowOff>
    </xdr:from>
    <xdr:to>
      <xdr:col>76</xdr:col>
      <xdr:colOff>165100</xdr:colOff>
      <xdr:row>39</xdr:row>
      <xdr:rowOff>65641</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4541500" y="6650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82168</xdr:rowOff>
    </xdr:from>
    <xdr:ext cx="378565"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403017" y="64258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55009</xdr:rowOff>
    </xdr:from>
    <xdr:to>
      <xdr:col>71</xdr:col>
      <xdr:colOff>177800</xdr:colOff>
      <xdr:row>39</xdr:row>
      <xdr:rowOff>98878</xdr:rowOff>
    </xdr:to>
    <xdr:cxnSp macro="">
      <xdr:nvCxnSpPr>
        <xdr:cNvPr id="539" name="直線コネクタ 538">
          <a:extLst>
            <a:ext uri="{FF2B5EF4-FFF2-40B4-BE49-F238E27FC236}">
              <a16:creationId xmlns:a16="http://schemas.microsoft.com/office/drawing/2014/main" id="{00000000-0008-0000-0600-00001B020000}"/>
            </a:ext>
          </a:extLst>
        </xdr:cNvPr>
        <xdr:cNvCxnSpPr/>
      </xdr:nvCxnSpPr>
      <xdr:spPr>
        <a:xfrm flipV="1">
          <a:off x="12814300" y="6741559"/>
          <a:ext cx="889000" cy="43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73007</xdr:rowOff>
    </xdr:from>
    <xdr:to>
      <xdr:col>72</xdr:col>
      <xdr:colOff>38100</xdr:colOff>
      <xdr:row>39</xdr:row>
      <xdr:rowOff>3157</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3652500" y="6588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19684</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468428" y="6363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64625</xdr:rowOff>
    </xdr:from>
    <xdr:to>
      <xdr:col>67</xdr:col>
      <xdr:colOff>101600</xdr:colOff>
      <xdr:row>37</xdr:row>
      <xdr:rowOff>166225</xdr:rowOff>
    </xdr:to>
    <xdr:sp macro="" textlink="">
      <xdr:nvSpPr>
        <xdr:cNvPr id="542" name="フローチャート: 判断 541">
          <a:extLst>
            <a:ext uri="{FF2B5EF4-FFF2-40B4-BE49-F238E27FC236}">
              <a16:creationId xmlns:a16="http://schemas.microsoft.com/office/drawing/2014/main" id="{00000000-0008-0000-0600-00001E020000}"/>
            </a:ext>
          </a:extLst>
        </xdr:cNvPr>
        <xdr:cNvSpPr/>
      </xdr:nvSpPr>
      <xdr:spPr>
        <a:xfrm>
          <a:off x="12763500" y="640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11302</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579428" y="618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134455</xdr:rowOff>
    </xdr:from>
    <xdr:ext cx="249299" cy="259045"/>
    <xdr:sp macro="" textlink="">
      <xdr:nvSpPr>
        <xdr:cNvPr id="550" name="災害復旧事業費該当値テキスト">
          <a:extLst>
            <a:ext uri="{FF2B5EF4-FFF2-40B4-BE49-F238E27FC236}">
              <a16:creationId xmlns:a16="http://schemas.microsoft.com/office/drawing/2014/main" id="{00000000-0008-0000-0600-000026020000}"/>
            </a:ext>
          </a:extLst>
        </xdr:cNvPr>
        <xdr:cNvSpPr txBox="1"/>
      </xdr:nvSpPr>
      <xdr:spPr>
        <a:xfrm>
          <a:off x="16370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4209</xdr:rowOff>
    </xdr:from>
    <xdr:to>
      <xdr:col>72</xdr:col>
      <xdr:colOff>38100</xdr:colOff>
      <xdr:row>39</xdr:row>
      <xdr:rowOff>105809</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3652500" y="669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96936</xdr:rowOff>
    </xdr:from>
    <xdr:ext cx="378565"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3514017" y="67834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57" name="楕円 556">
          <a:extLst>
            <a:ext uri="{FF2B5EF4-FFF2-40B4-BE49-F238E27FC236}">
              <a16:creationId xmlns:a16="http://schemas.microsoft.com/office/drawing/2014/main" id="{00000000-0008-0000-0600-00002D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a:extLst>
            <a:ext uri="{FF2B5EF4-FFF2-40B4-BE49-F238E27FC236}">
              <a16:creationId xmlns:a16="http://schemas.microsoft.com/office/drawing/2014/main" id="{00000000-0008-0000-0600-00003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失業対策事業費グラフ枠">
          <a:extLst>
            <a:ext uri="{FF2B5EF4-FFF2-40B4-BE49-F238E27FC236}">
              <a16:creationId xmlns:a16="http://schemas.microsoft.com/office/drawing/2014/main" id="{00000000-0008-0000-0600-00003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5" name="失業対策事業費最小値テキスト">
          <a:extLst>
            <a:ext uri="{FF2B5EF4-FFF2-40B4-BE49-F238E27FC236}">
              <a16:creationId xmlns:a16="http://schemas.microsoft.com/office/drawing/2014/main" id="{00000000-0008-0000-0600-00003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7" name="失業対策事業費最大値テキスト">
          <a:extLst>
            <a:ext uri="{FF2B5EF4-FFF2-40B4-BE49-F238E27FC236}">
              <a16:creationId xmlns:a16="http://schemas.microsoft.com/office/drawing/2014/main" id="{00000000-0008-0000-0600-00004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80" name="失業対策事業費平均値テキスト">
          <a:extLst>
            <a:ext uri="{FF2B5EF4-FFF2-40B4-BE49-F238E27FC236}">
              <a16:creationId xmlns:a16="http://schemas.microsoft.com/office/drawing/2014/main" id="{00000000-0008-0000-0600-00004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8" name="直線コネクタ 587">
          <a:extLst>
            <a:ext uri="{FF2B5EF4-FFF2-40B4-BE49-F238E27FC236}">
              <a16:creationId xmlns:a16="http://schemas.microsoft.com/office/drawing/2014/main" id="{00000000-0008-0000-0600-00004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フローチャート: 判断 590">
          <a:extLst>
            <a:ext uri="{FF2B5EF4-FFF2-40B4-BE49-F238E27FC236}">
              <a16:creationId xmlns:a16="http://schemas.microsoft.com/office/drawing/2014/main" id="{00000000-0008-0000-0600-00004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9" name="失業対策事業費該当値テキスト">
          <a:extLst>
            <a:ext uri="{FF2B5EF4-FFF2-40B4-BE49-F238E27FC236}">
              <a16:creationId xmlns:a16="http://schemas.microsoft.com/office/drawing/2014/main" id="{00000000-0008-0000-0600-00005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6" name="楕円 605">
          <a:extLst>
            <a:ext uri="{FF2B5EF4-FFF2-40B4-BE49-F238E27FC236}">
              <a16:creationId xmlns:a16="http://schemas.microsoft.com/office/drawing/2014/main" id="{00000000-0008-0000-0600-00005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600-00006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a:extLst>
            <a:ext uri="{FF2B5EF4-FFF2-40B4-BE49-F238E27FC236}">
              <a16:creationId xmlns:a16="http://schemas.microsoft.com/office/drawing/2014/main" id="{00000000-0008-0000-0600-00006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139700</xdr:rowOff>
    </xdr:from>
    <xdr:to>
      <xdr:col>89</xdr:col>
      <xdr:colOff>177800</xdr:colOff>
      <xdr:row>78</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77</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41287</xdr:rowOff>
    </xdr:from>
    <xdr:to>
      <xdr:col>85</xdr:col>
      <xdr:colOff>126364</xdr:colOff>
      <xdr:row>79</xdr:row>
      <xdr:rowOff>39230</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385687"/>
          <a:ext cx="1269" cy="1198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43057</xdr:rowOff>
    </xdr:from>
    <xdr:ext cx="534377" cy="259045"/>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587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39230</xdr:rowOff>
    </xdr:from>
    <xdr:to>
      <xdr:col>86</xdr:col>
      <xdr:colOff>25400</xdr:colOff>
      <xdr:row>79</xdr:row>
      <xdr:rowOff>39230</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583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159414</xdr:rowOff>
    </xdr:from>
    <xdr:ext cx="534377" cy="259045"/>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2160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41287</xdr:rowOff>
    </xdr:from>
    <xdr:to>
      <xdr:col>86</xdr:col>
      <xdr:colOff>25400</xdr:colOff>
      <xdr:row>72</xdr:row>
      <xdr:rowOff>41287</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385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83441</xdr:rowOff>
    </xdr:from>
    <xdr:to>
      <xdr:col>85</xdr:col>
      <xdr:colOff>127000</xdr:colOff>
      <xdr:row>78</xdr:row>
      <xdr:rowOff>146718</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5481300" y="13456541"/>
          <a:ext cx="838200" cy="6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61074</xdr:rowOff>
    </xdr:from>
    <xdr:ext cx="534377" cy="259045"/>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29198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38196</xdr:rowOff>
    </xdr:from>
    <xdr:to>
      <xdr:col>85</xdr:col>
      <xdr:colOff>177800</xdr:colOff>
      <xdr:row>76</xdr:row>
      <xdr:rowOff>139796</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3068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61816</xdr:rowOff>
    </xdr:from>
    <xdr:to>
      <xdr:col>81</xdr:col>
      <xdr:colOff>50800</xdr:colOff>
      <xdr:row>78</xdr:row>
      <xdr:rowOff>83441</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a:off x="14592300" y="13434916"/>
          <a:ext cx="889000" cy="2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31659</xdr:rowOff>
    </xdr:from>
    <xdr:to>
      <xdr:col>81</xdr:col>
      <xdr:colOff>101600</xdr:colOff>
      <xdr:row>76</xdr:row>
      <xdr:rowOff>133259</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306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149786</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2837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61816</xdr:rowOff>
    </xdr:from>
    <xdr:to>
      <xdr:col>76</xdr:col>
      <xdr:colOff>114300</xdr:colOff>
      <xdr:row>78</xdr:row>
      <xdr:rowOff>69656</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3434916"/>
          <a:ext cx="889000" cy="7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29350</xdr:rowOff>
    </xdr:from>
    <xdr:to>
      <xdr:col>76</xdr:col>
      <xdr:colOff>165100</xdr:colOff>
      <xdr:row>76</xdr:row>
      <xdr:rowOff>130950</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30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147476</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2834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63074</xdr:rowOff>
    </xdr:from>
    <xdr:to>
      <xdr:col>71</xdr:col>
      <xdr:colOff>177800</xdr:colOff>
      <xdr:row>78</xdr:row>
      <xdr:rowOff>69656</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a:off x="12814300" y="13436174"/>
          <a:ext cx="889000" cy="6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32801</xdr:rowOff>
    </xdr:from>
    <xdr:to>
      <xdr:col>72</xdr:col>
      <xdr:colOff>38100</xdr:colOff>
      <xdr:row>76</xdr:row>
      <xdr:rowOff>134401</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3063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150929</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2838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49329</xdr:rowOff>
    </xdr:from>
    <xdr:to>
      <xdr:col>67</xdr:col>
      <xdr:colOff>101600</xdr:colOff>
      <xdr:row>76</xdr:row>
      <xdr:rowOff>150929</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307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167457</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2854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95918</xdr:rowOff>
    </xdr:from>
    <xdr:to>
      <xdr:col>85</xdr:col>
      <xdr:colOff>177800</xdr:colOff>
      <xdr:row>79</xdr:row>
      <xdr:rowOff>26068</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3469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10845</xdr:rowOff>
    </xdr:from>
    <xdr:ext cx="534377" cy="2590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338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32641</xdr:rowOff>
    </xdr:from>
    <xdr:to>
      <xdr:col>81</xdr:col>
      <xdr:colOff>101600</xdr:colOff>
      <xdr:row>78</xdr:row>
      <xdr:rowOff>134241</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3405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125368</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4111" y="13498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11016</xdr:rowOff>
    </xdr:from>
    <xdr:to>
      <xdr:col>76</xdr:col>
      <xdr:colOff>165100</xdr:colOff>
      <xdr:row>78</xdr:row>
      <xdr:rowOff>112616</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3384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103743</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5111" y="13476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18856</xdr:rowOff>
    </xdr:from>
    <xdr:to>
      <xdr:col>72</xdr:col>
      <xdr:colOff>38100</xdr:colOff>
      <xdr:row>78</xdr:row>
      <xdr:rowOff>120456</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339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111583</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6111" y="13484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12274</xdr:rowOff>
    </xdr:from>
    <xdr:to>
      <xdr:col>67</xdr:col>
      <xdr:colOff>101600</xdr:colOff>
      <xdr:row>78</xdr:row>
      <xdr:rowOff>113874</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338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105001</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7111" y="13478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136519</xdr:rowOff>
    </xdr:from>
    <xdr:to>
      <xdr:col>85</xdr:col>
      <xdr:colOff>126364</xdr:colOff>
      <xdr:row>99</xdr:row>
      <xdr:rowOff>17380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738469"/>
          <a:ext cx="1269" cy="1252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21207</xdr:rowOff>
    </xdr:from>
    <xdr:ext cx="469744" cy="25904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6994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17380</xdr:rowOff>
    </xdr:from>
    <xdr:to>
      <xdr:col>86</xdr:col>
      <xdr:colOff>25400</xdr:colOff>
      <xdr:row>99</xdr:row>
      <xdr:rowOff>17380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699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83196</xdr:rowOff>
    </xdr:from>
    <xdr:ext cx="534377" cy="259045"/>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513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136519</xdr:rowOff>
    </xdr:from>
    <xdr:to>
      <xdr:col>86</xdr:col>
      <xdr:colOff>25400</xdr:colOff>
      <xdr:row>91</xdr:row>
      <xdr:rowOff>136519</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738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73044</xdr:rowOff>
    </xdr:from>
    <xdr:to>
      <xdr:col>85</xdr:col>
      <xdr:colOff>127000</xdr:colOff>
      <xdr:row>98</xdr:row>
      <xdr:rowOff>70853</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5481300" y="16703694"/>
          <a:ext cx="838200" cy="169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77443</xdr:rowOff>
    </xdr:from>
    <xdr:ext cx="534377" cy="2590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7080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99016</xdr:rowOff>
    </xdr:from>
    <xdr:to>
      <xdr:col>85</xdr:col>
      <xdr:colOff>177800</xdr:colOff>
      <xdr:row>98</xdr:row>
      <xdr:rowOff>29166</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729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21095</xdr:rowOff>
    </xdr:from>
    <xdr:to>
      <xdr:col>81</xdr:col>
      <xdr:colOff>50800</xdr:colOff>
      <xdr:row>98</xdr:row>
      <xdr:rowOff>70853</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4592300" y="16651745"/>
          <a:ext cx="889000" cy="221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118960</xdr:rowOff>
    </xdr:from>
    <xdr:to>
      <xdr:col>81</xdr:col>
      <xdr:colOff>101600</xdr:colOff>
      <xdr:row>98</xdr:row>
      <xdr:rowOff>49110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74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65637</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524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21095</xdr:rowOff>
    </xdr:from>
    <xdr:to>
      <xdr:col>76</xdr:col>
      <xdr:colOff>114300</xdr:colOff>
      <xdr:row>97</xdr:row>
      <xdr:rowOff>43441</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3703300" y="16651745"/>
          <a:ext cx="889000" cy="22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98310</xdr:rowOff>
    </xdr:from>
    <xdr:to>
      <xdr:col>76</xdr:col>
      <xdr:colOff>165100</xdr:colOff>
      <xdr:row>98</xdr:row>
      <xdr:rowOff>28460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728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19587</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5111" y="16821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43441</xdr:rowOff>
    </xdr:from>
    <xdr:to>
      <xdr:col>71</xdr:col>
      <xdr:colOff>177800</xdr:colOff>
      <xdr:row>98</xdr:row>
      <xdr:rowOff>19780</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2814300" y="16674091"/>
          <a:ext cx="889000" cy="147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94520</xdr:rowOff>
    </xdr:from>
    <xdr:to>
      <xdr:col>72</xdr:col>
      <xdr:colOff>38100</xdr:colOff>
      <xdr:row>98</xdr:row>
      <xdr:rowOff>24670</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725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15797</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817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20453</xdr:rowOff>
    </xdr:from>
    <xdr:to>
      <xdr:col>67</xdr:col>
      <xdr:colOff>101600</xdr:colOff>
      <xdr:row>98</xdr:row>
      <xdr:rowOff>122053</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82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113180</xdr:rowOff>
    </xdr:from>
    <xdr:ext cx="469744"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79428" y="16915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22244</xdr:rowOff>
    </xdr:from>
    <xdr:to>
      <xdr:col>85</xdr:col>
      <xdr:colOff>177800</xdr:colOff>
      <xdr:row>97</xdr:row>
      <xdr:rowOff>123844</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65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45121</xdr:rowOff>
    </xdr:from>
    <xdr:ext cx="534377" cy="259045"/>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6504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20053</xdr:rowOff>
    </xdr:from>
    <xdr:to>
      <xdr:col>81</xdr:col>
      <xdr:colOff>101600</xdr:colOff>
      <xdr:row>98</xdr:row>
      <xdr:rowOff>121653</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822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112780</xdr:rowOff>
    </xdr:from>
    <xdr:ext cx="469744"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46428" y="16914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141745</xdr:rowOff>
    </xdr:from>
    <xdr:to>
      <xdr:col>76</xdr:col>
      <xdr:colOff>165100</xdr:colOff>
      <xdr:row>97</xdr:row>
      <xdr:rowOff>71895</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60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88422</xdr:rowOff>
    </xdr:from>
    <xdr:ext cx="534377"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25111" y="16376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164091</xdr:rowOff>
    </xdr:from>
    <xdr:to>
      <xdr:col>72</xdr:col>
      <xdr:colOff>38100</xdr:colOff>
      <xdr:row>97</xdr:row>
      <xdr:rowOff>94241</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623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110768</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6111" y="16398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140430</xdr:rowOff>
    </xdr:from>
    <xdr:to>
      <xdr:col>67</xdr:col>
      <xdr:colOff>101600</xdr:colOff>
      <xdr:row>98</xdr:row>
      <xdr:rowOff>70580</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77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87107</xdr:rowOff>
    </xdr:from>
    <xdr:ext cx="534377"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47111" y="1654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22885</xdr:rowOff>
    </xdr:from>
    <xdr:to>
      <xdr:col>116</xdr:col>
      <xdr:colOff>62864</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166385"/>
          <a:ext cx="1269" cy="1488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141012</xdr:rowOff>
    </xdr:from>
    <xdr:ext cx="469744" cy="259045"/>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4941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22885</xdr:rowOff>
    </xdr:from>
    <xdr:to>
      <xdr:col>116</xdr:col>
      <xdr:colOff>152400</xdr:colOff>
      <xdr:row>30</xdr:row>
      <xdr:rowOff>22885</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16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51884</xdr:rowOff>
    </xdr:from>
    <xdr:ext cx="469744" cy="259045"/>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0526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29007</xdr:rowOff>
    </xdr:from>
    <xdr:to>
      <xdr:col>116</xdr:col>
      <xdr:colOff>114300</xdr:colOff>
      <xdr:row>36</xdr:row>
      <xdr:rowOff>130607</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20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106781</xdr:rowOff>
    </xdr:from>
    <xdr:to>
      <xdr:col>111</xdr:col>
      <xdr:colOff>177800</xdr:colOff>
      <xdr:row>38</xdr:row>
      <xdr:rowOff>139700</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0434300" y="6278981"/>
          <a:ext cx="889000" cy="37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5004</xdr:rowOff>
    </xdr:from>
    <xdr:to>
      <xdr:col>112</xdr:col>
      <xdr:colOff>38100</xdr:colOff>
      <xdr:row>36</xdr:row>
      <xdr:rowOff>106604</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17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123131</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428" y="595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106781</xdr:rowOff>
    </xdr:from>
    <xdr:to>
      <xdr:col>107</xdr:col>
      <xdr:colOff>50800</xdr:colOff>
      <xdr:row>36</xdr:row>
      <xdr:rowOff>129870</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flipV="1">
          <a:off x="19545300" y="6278981"/>
          <a:ext cx="889000" cy="23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160909</xdr:rowOff>
    </xdr:from>
    <xdr:to>
      <xdr:col>107</xdr:col>
      <xdr:colOff>101600</xdr:colOff>
      <xdr:row>36</xdr:row>
      <xdr:rowOff>91059</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161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107586</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428" y="5936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65176</xdr:rowOff>
    </xdr:from>
    <xdr:to>
      <xdr:col>102</xdr:col>
      <xdr:colOff>114300</xdr:colOff>
      <xdr:row>36</xdr:row>
      <xdr:rowOff>129870</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a:off x="18656300" y="6237376"/>
          <a:ext cx="889000" cy="64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163881</xdr:rowOff>
    </xdr:from>
    <xdr:to>
      <xdr:col>102</xdr:col>
      <xdr:colOff>165100</xdr:colOff>
      <xdr:row>36</xdr:row>
      <xdr:rowOff>94031</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164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110558</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428" y="593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164567</xdr:rowOff>
    </xdr:from>
    <xdr:to>
      <xdr:col>98</xdr:col>
      <xdr:colOff>38100</xdr:colOff>
      <xdr:row>36</xdr:row>
      <xdr:rowOff>94717</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16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111244</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428" y="5940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55981</xdr:rowOff>
    </xdr:from>
    <xdr:to>
      <xdr:col>107</xdr:col>
      <xdr:colOff>101600</xdr:colOff>
      <xdr:row>36</xdr:row>
      <xdr:rowOff>157581</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6228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148708</xdr:rowOff>
    </xdr:from>
    <xdr:ext cx="469744"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199428" y="6320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79070</xdr:rowOff>
    </xdr:from>
    <xdr:to>
      <xdr:col>102</xdr:col>
      <xdr:colOff>165100</xdr:colOff>
      <xdr:row>37</xdr:row>
      <xdr:rowOff>9220</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62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347</xdr:rowOff>
    </xdr:from>
    <xdr:ext cx="469744"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310428" y="6343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14376</xdr:rowOff>
    </xdr:from>
    <xdr:to>
      <xdr:col>98</xdr:col>
      <xdr:colOff>38100</xdr:colOff>
      <xdr:row>36</xdr:row>
      <xdr:rowOff>115976</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6186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107103</xdr:rowOff>
    </xdr:from>
    <xdr:ext cx="469744"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421428" y="6279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155092</xdr:rowOff>
    </xdr:from>
    <xdr:to>
      <xdr:col>116</xdr:col>
      <xdr:colOff>62864</xdr:colOff>
      <xdr:row>59</xdr:row>
      <xdr:rowOff>44241</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8899042"/>
          <a:ext cx="1269" cy="12607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48068</xdr:rowOff>
    </xdr:from>
    <xdr:ext cx="313932"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101636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44241</xdr:rowOff>
    </xdr:from>
    <xdr:to>
      <xdr:col>116</xdr:col>
      <xdr:colOff>152400</xdr:colOff>
      <xdr:row>59</xdr:row>
      <xdr:rowOff>44241</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10159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101769</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867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155092</xdr:rowOff>
    </xdr:from>
    <xdr:to>
      <xdr:col>116</xdr:col>
      <xdr:colOff>152400</xdr:colOff>
      <xdr:row>51</xdr:row>
      <xdr:rowOff>155092</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8899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26886</xdr:rowOff>
    </xdr:from>
    <xdr:to>
      <xdr:col>116</xdr:col>
      <xdr:colOff>63500</xdr:colOff>
      <xdr:row>59</xdr:row>
      <xdr:rowOff>27439</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1323300" y="10142436"/>
          <a:ext cx="838200" cy="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56380</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98290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33503</xdr:rowOff>
    </xdr:from>
    <xdr:to>
      <xdr:col>116</xdr:col>
      <xdr:colOff>114300</xdr:colOff>
      <xdr:row>58</xdr:row>
      <xdr:rowOff>135103</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997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26771</xdr:rowOff>
    </xdr:from>
    <xdr:to>
      <xdr:col>111</xdr:col>
      <xdr:colOff>177800</xdr:colOff>
      <xdr:row>59</xdr:row>
      <xdr:rowOff>26886</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20434300" y="10142321"/>
          <a:ext cx="889000" cy="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22320</xdr:rowOff>
    </xdr:from>
    <xdr:to>
      <xdr:col>112</xdr:col>
      <xdr:colOff>38100</xdr:colOff>
      <xdr:row>58</xdr:row>
      <xdr:rowOff>123920</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99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140447</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741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15837</xdr:rowOff>
    </xdr:from>
    <xdr:to>
      <xdr:col>107</xdr:col>
      <xdr:colOff>50800</xdr:colOff>
      <xdr:row>59</xdr:row>
      <xdr:rowOff>26771</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9545300" y="10131387"/>
          <a:ext cx="889000" cy="10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21768</xdr:rowOff>
    </xdr:from>
    <xdr:to>
      <xdr:col>107</xdr:col>
      <xdr:colOff>101600</xdr:colOff>
      <xdr:row>58</xdr:row>
      <xdr:rowOff>123368</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99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139895</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9741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14999</xdr:rowOff>
    </xdr:from>
    <xdr:to>
      <xdr:col>102</xdr:col>
      <xdr:colOff>114300</xdr:colOff>
      <xdr:row>59</xdr:row>
      <xdr:rowOff>15837</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18656300" y="10130549"/>
          <a:ext cx="889000" cy="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9481</xdr:rowOff>
    </xdr:from>
    <xdr:to>
      <xdr:col>102</xdr:col>
      <xdr:colOff>165100</xdr:colOff>
      <xdr:row>58</xdr:row>
      <xdr:rowOff>111081</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9953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127608</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72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160547</xdr:rowOff>
    </xdr:from>
    <xdr:to>
      <xdr:col>98</xdr:col>
      <xdr:colOff>38100</xdr:colOff>
      <xdr:row>58</xdr:row>
      <xdr:rowOff>90697</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993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107224</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9708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148089</xdr:rowOff>
    </xdr:from>
    <xdr:to>
      <xdr:col>116</xdr:col>
      <xdr:colOff>114300</xdr:colOff>
      <xdr:row>59</xdr:row>
      <xdr:rowOff>78239</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1009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63016</xdr:rowOff>
    </xdr:from>
    <xdr:ext cx="378565"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100071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147536</xdr:rowOff>
    </xdr:from>
    <xdr:to>
      <xdr:col>112</xdr:col>
      <xdr:colOff>38100</xdr:colOff>
      <xdr:row>59</xdr:row>
      <xdr:rowOff>77686</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1009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68813</xdr:rowOff>
    </xdr:from>
    <xdr:ext cx="378565"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134017" y="101843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147421</xdr:rowOff>
    </xdr:from>
    <xdr:to>
      <xdr:col>107</xdr:col>
      <xdr:colOff>101600</xdr:colOff>
      <xdr:row>59</xdr:row>
      <xdr:rowOff>77571</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10091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68698</xdr:rowOff>
    </xdr:from>
    <xdr:ext cx="378565"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245017" y="101842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136487</xdr:rowOff>
    </xdr:from>
    <xdr:to>
      <xdr:col>102</xdr:col>
      <xdr:colOff>165100</xdr:colOff>
      <xdr:row>59</xdr:row>
      <xdr:rowOff>66637</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10080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57764</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310428" y="10173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135649</xdr:rowOff>
    </xdr:from>
    <xdr:to>
      <xdr:col>98</xdr:col>
      <xdr:colOff>38100</xdr:colOff>
      <xdr:row>59</xdr:row>
      <xdr:rowOff>65799</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1007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56926</xdr:rowOff>
    </xdr:from>
    <xdr:ext cx="469744"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421428" y="10172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6" name="繰出金グラフ枠">
          <a:extLst>
            <a:ext uri="{FF2B5EF4-FFF2-40B4-BE49-F238E27FC236}">
              <a16:creationId xmlns:a16="http://schemas.microsoft.com/office/drawing/2014/main" id="{00000000-0008-0000-0600-00005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150140</xdr:rowOff>
    </xdr:from>
    <xdr:to>
      <xdr:col>116</xdr:col>
      <xdr:colOff>62864</xdr:colOff>
      <xdr:row>78</xdr:row>
      <xdr:rowOff>38658</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2159595" y="12151640"/>
          <a:ext cx="1269" cy="1260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42485</xdr:rowOff>
    </xdr:from>
    <xdr:ext cx="534377" cy="259045"/>
    <xdr:sp macro="" textlink="">
      <xdr:nvSpPr>
        <xdr:cNvPr id="858" name="繰出金最小値テキスト">
          <a:extLst>
            <a:ext uri="{FF2B5EF4-FFF2-40B4-BE49-F238E27FC236}">
              <a16:creationId xmlns:a16="http://schemas.microsoft.com/office/drawing/2014/main" id="{00000000-0008-0000-0600-00005A030000}"/>
            </a:ext>
          </a:extLst>
        </xdr:cNvPr>
        <xdr:cNvSpPr txBox="1"/>
      </xdr:nvSpPr>
      <xdr:spPr>
        <a:xfrm>
          <a:off x="22212300" y="1341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38658</xdr:rowOff>
    </xdr:from>
    <xdr:to>
      <xdr:col>116</xdr:col>
      <xdr:colOff>152400</xdr:colOff>
      <xdr:row>78</xdr:row>
      <xdr:rowOff>38658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3411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96817</xdr:rowOff>
    </xdr:from>
    <xdr:ext cx="534377" cy="259045"/>
    <xdr:sp macro="" textlink="">
      <xdr:nvSpPr>
        <xdr:cNvPr id="860" name="繰出金最大値テキスト">
          <a:extLst>
            <a:ext uri="{FF2B5EF4-FFF2-40B4-BE49-F238E27FC236}">
              <a16:creationId xmlns:a16="http://schemas.microsoft.com/office/drawing/2014/main" id="{00000000-0008-0000-0600-00005C030000}"/>
            </a:ext>
          </a:extLst>
        </xdr:cNvPr>
        <xdr:cNvSpPr txBox="1"/>
      </xdr:nvSpPr>
      <xdr:spPr>
        <a:xfrm>
          <a:off x="22212300" y="1192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150140</xdr:rowOff>
    </xdr:from>
    <xdr:to>
      <xdr:col>116</xdr:col>
      <xdr:colOff>152400</xdr:colOff>
      <xdr:row>70</xdr:row>
      <xdr:rowOff>150140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2072600" y="12151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79349</xdr:rowOff>
    </xdr:from>
    <xdr:to>
      <xdr:col>116</xdr:col>
      <xdr:colOff>63500</xdr:colOff>
      <xdr:row>74</xdr:row>
      <xdr:rowOff>143205</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21323300" y="12766649"/>
          <a:ext cx="838200" cy="63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64126</xdr:rowOff>
    </xdr:from>
    <xdr:ext cx="534377" cy="259045"/>
    <xdr:sp macro="" textlink="">
      <xdr:nvSpPr>
        <xdr:cNvPr id="863" name="繰出金平均値テキスト">
          <a:extLst>
            <a:ext uri="{FF2B5EF4-FFF2-40B4-BE49-F238E27FC236}">
              <a16:creationId xmlns:a16="http://schemas.microsoft.com/office/drawing/2014/main" id="{00000000-0008-0000-0600-00005F030000}"/>
            </a:ext>
          </a:extLst>
        </xdr:cNvPr>
        <xdr:cNvSpPr txBox="1"/>
      </xdr:nvSpPr>
      <xdr:spPr>
        <a:xfrm>
          <a:off x="22212300" y="12751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85699</xdr:rowOff>
    </xdr:from>
    <xdr:to>
      <xdr:col>116</xdr:col>
      <xdr:colOff>114300</xdr:colOff>
      <xdr:row>75</xdr:row>
      <xdr:rowOff>15849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2110700" y="1277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143205</xdr:rowOff>
    </xdr:from>
    <xdr:to>
      <xdr:col>111</xdr:col>
      <xdr:colOff>177800</xdr:colOff>
      <xdr:row>75</xdr:row>
      <xdr:rowOff>18580</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20434300" y="12830505"/>
          <a:ext cx="889000" cy="46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126429</xdr:rowOff>
    </xdr:from>
    <xdr:to>
      <xdr:col>112</xdr:col>
      <xdr:colOff>38100</xdr:colOff>
      <xdr:row>75</xdr:row>
      <xdr:rowOff>56579</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1272500" y="12813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47706</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056111" y="12906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18580</xdr:rowOff>
    </xdr:from>
    <xdr:to>
      <xdr:col>107</xdr:col>
      <xdr:colOff>50800</xdr:colOff>
      <xdr:row>75</xdr:row>
      <xdr:rowOff>140995</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flipV="1">
          <a:off x="19545300" y="12877330"/>
          <a:ext cx="889000" cy="122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14605</xdr:rowOff>
    </xdr:from>
    <xdr:to>
      <xdr:col>107</xdr:col>
      <xdr:colOff>101600</xdr:colOff>
      <xdr:row>75</xdr:row>
      <xdr:rowOff>116205</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20383500" y="1287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107332</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67111" y="12966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140995</xdr:rowOff>
    </xdr:from>
    <xdr:to>
      <xdr:col>102</xdr:col>
      <xdr:colOff>114300</xdr:colOff>
      <xdr:row>76</xdr:row>
      <xdr:rowOff>20828</xdr:rowOff>
    </xdr:to>
    <xdr:cxnSp macro="">
      <xdr:nvCxnSpPr>
        <xdr:cNvPr id="871" name="直線コネクタ 870">
          <a:extLst>
            <a:ext uri="{FF2B5EF4-FFF2-40B4-BE49-F238E27FC236}">
              <a16:creationId xmlns:a16="http://schemas.microsoft.com/office/drawing/2014/main" id="{00000000-0008-0000-0600-000067030000}"/>
            </a:ext>
          </a:extLst>
        </xdr:cNvPr>
        <xdr:cNvCxnSpPr/>
      </xdr:nvCxnSpPr>
      <xdr:spPr>
        <a:xfrm flipV="1">
          <a:off x="18656300" y="12999745"/>
          <a:ext cx="889000" cy="51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47142</xdr:rowOff>
    </xdr:from>
    <xdr:to>
      <xdr:col>102</xdr:col>
      <xdr:colOff>165100</xdr:colOff>
      <xdr:row>75</xdr:row>
      <xdr:rowOff>148741</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9494500" y="1290589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165269</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68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63830</xdr:rowOff>
    </xdr:from>
    <xdr:to>
      <xdr:col>98</xdr:col>
      <xdr:colOff>38100</xdr:colOff>
      <xdr:row>75</xdr:row>
      <xdr:rowOff>165430</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18605500" y="129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10507</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2697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28549</xdr:rowOff>
    </xdr:from>
    <xdr:to>
      <xdr:col>116</xdr:col>
      <xdr:colOff>114300</xdr:colOff>
      <xdr:row>74</xdr:row>
      <xdr:rowOff>130149</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2110700" y="12715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51426</xdr:rowOff>
    </xdr:from>
    <xdr:ext cx="534377" cy="259045"/>
    <xdr:sp macro="" textlink="">
      <xdr:nvSpPr>
        <xdr:cNvPr id="882" name="繰出金該当値テキスト">
          <a:extLst>
            <a:ext uri="{FF2B5EF4-FFF2-40B4-BE49-F238E27FC236}">
              <a16:creationId xmlns:a16="http://schemas.microsoft.com/office/drawing/2014/main" id="{00000000-0008-0000-0600-000072030000}"/>
            </a:ext>
          </a:extLst>
        </xdr:cNvPr>
        <xdr:cNvSpPr txBox="1"/>
      </xdr:nvSpPr>
      <xdr:spPr>
        <a:xfrm>
          <a:off x="22212300" y="12567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92405</xdr:rowOff>
    </xdr:from>
    <xdr:to>
      <xdr:col>112</xdr:col>
      <xdr:colOff>38100</xdr:colOff>
      <xdr:row>75</xdr:row>
      <xdr:rowOff>22555</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1272500" y="127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39082</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1056111" y="12554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139230</xdr:rowOff>
    </xdr:from>
    <xdr:to>
      <xdr:col>107</xdr:col>
      <xdr:colOff>101600</xdr:colOff>
      <xdr:row>75</xdr:row>
      <xdr:rowOff>69380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0383500" y="1282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85907</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20167111" y="12601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90195</xdr:rowOff>
    </xdr:from>
    <xdr:to>
      <xdr:col>102</xdr:col>
      <xdr:colOff>165100</xdr:colOff>
      <xdr:row>76</xdr:row>
      <xdr:rowOff>20346</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9494500" y="1294894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11473</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9278111" y="13041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141478</xdr:rowOff>
    </xdr:from>
    <xdr:to>
      <xdr:col>98</xdr:col>
      <xdr:colOff>38100</xdr:colOff>
      <xdr:row>76</xdr:row>
      <xdr:rowOff>71628</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18605500" y="13000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62755</xdr:rowOff>
    </xdr:from>
    <xdr:ext cx="534377"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389111" y="13092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5" name="前年度繰上充用金グラフ枠">
          <a:extLst>
            <a:ext uri="{FF2B5EF4-FFF2-40B4-BE49-F238E27FC236}">
              <a16:creationId xmlns:a16="http://schemas.microsoft.com/office/drawing/2014/main" id="{00000000-0008-0000-0600-00008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7" name="前年度繰上充用金最小値テキスト">
          <a:extLst>
            <a:ext uri="{FF2B5EF4-FFF2-40B4-BE49-F238E27FC236}">
              <a16:creationId xmlns:a16="http://schemas.microsoft.com/office/drawing/2014/main" id="{00000000-0008-0000-0600-00008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9" name="前年度繰上充用金最大値テキスト">
          <a:extLst>
            <a:ext uri="{FF2B5EF4-FFF2-40B4-BE49-F238E27FC236}">
              <a16:creationId xmlns:a16="http://schemas.microsoft.com/office/drawing/2014/main" id="{00000000-0008-0000-0600-00008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2" name="前年度繰上充用金平均値テキスト">
          <a:extLst>
            <a:ext uri="{FF2B5EF4-FFF2-40B4-BE49-F238E27FC236}">
              <a16:creationId xmlns:a16="http://schemas.microsoft.com/office/drawing/2014/main" id="{00000000-0008-0000-0600-00009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0" name="直線コネクタ 919">
          <a:extLst>
            <a:ext uri="{FF2B5EF4-FFF2-40B4-BE49-F238E27FC236}">
              <a16:creationId xmlns:a16="http://schemas.microsoft.com/office/drawing/2014/main" id="{00000000-0008-0000-0600-00009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1" name="前年度繰上充用金該当値テキスト">
          <a:extLst>
            <a:ext uri="{FF2B5EF4-FFF2-40B4-BE49-F238E27FC236}">
              <a16:creationId xmlns:a16="http://schemas.microsoft.com/office/drawing/2014/main" id="{00000000-0008-0000-0600-0000A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1" name="正方形/長方形 940">
          <a:extLst>
            <a:ext uri="{FF2B5EF4-FFF2-40B4-BE49-F238E27FC236}">
              <a16:creationId xmlns:a16="http://schemas.microsoft.com/office/drawing/2014/main" id="{00000000-0008-0000-0600-0000A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2" name="テキスト ボックス 941">
          <a:extLst>
            <a:ext uri="{FF2B5EF4-FFF2-40B4-BE49-F238E27FC236}">
              <a16:creationId xmlns:a16="http://schemas.microsoft.com/office/drawing/2014/main" id="{00000000-0008-0000-0600-0000A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扶助費は、</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施設・地域型保育給付や障がい者自立支援給付、制度改正に伴い児童手当が増加したほか、物価高騰対策として実施した住民税非課税世帯等への低所得者支援及び調整給付などの影響により増加した。また、</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人件費は、</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事院勧告に伴う増加や定年引上げ影響などによる退職手当の増などにより増加した。積立金は、今後の公共施設の長寿命化対策やインフラ整備等の財源として備えるため、公共施設等総合管理基金に積み立てたほか、普通交付税のうち、臨時財政対策債償還基金費の創設による追加交付分や、一般会計の前年度決算剰余金を財政調整基金へ積み立てたことなどにより増加し、歳出決算総額は、住民一人当たり</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413,082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債費は、普通交付税による財源措置のあるものに限定して発行し、新規の市債発行を抑制することで過度に市債へ依存しない財政運営を行ってきた結果、類似団体内平均値を大きく下回る良好な数字で推移している。今後、市債発行を伴う普通建設事業の増加が見込まれるものの、世代間公平に留意しつつ、普通交付税による財源措置のあるものに限定して発行するなど、引き続き市債の適正管理に努める。</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今後も生産年齢人口の減少や社会保障関係費の増加が見込まれることから、行財政改革の取組を継続することで、引き続き適正な財政運営に努める。</a:t>
          </a:r>
        </a:p>
        <a:p>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大阪府高槻市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345,589
340,828
105.29
147,996,919
142,756,451
3,523,157
76,008,074
33,422,251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159512</xdr:rowOff>
    </xdr:from>
    <xdr:to>
      <xdr:col>24</xdr:col>
      <xdr:colOff>62865</xdr:colOff>
      <xdr:row>37</xdr:row>
      <xdr:rowOff>138938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03012"/>
          <a:ext cx="127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142765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486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138938</xdr:rowOff>
    </xdr:from>
    <xdr:to>
      <xdr:col>24</xdr:col>
      <xdr:colOff>152400</xdr:colOff>
      <xdr:row>37</xdr:row>
      <xdr:rowOff>138938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48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106189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78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159512</xdr:rowOff>
    </xdr:from>
    <xdr:to>
      <xdr:col>24</xdr:col>
      <xdr:colOff>152400</xdr:colOff>
      <xdr:row>30</xdr:row>
      <xdr:rowOff>159512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03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107696</xdr:rowOff>
    </xdr:from>
    <xdr:to>
      <xdr:col>24</xdr:col>
      <xdr:colOff>63500</xdr:colOff>
      <xdr:row>35</xdr:row>
      <xdr:rowOff>135128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0844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30243</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595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7366</xdr:rowOff>
    </xdr:from>
    <xdr:to>
      <xdr:col>24</xdr:col>
      <xdr:colOff>114300</xdr:colOff>
      <xdr:row>35</xdr:row>
      <xdr:rowOff>108966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0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135128</xdr:rowOff>
    </xdr:from>
    <xdr:to>
      <xdr:col>19</xdr:col>
      <xdr:colOff>177800</xdr:colOff>
      <xdr:row>36</xdr:row>
      <xdr:rowOff>29972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135878"/>
          <a:ext cx="8890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27940</xdr:rowOff>
    </xdr:from>
    <xdr:to>
      <xdr:col>20</xdr:col>
      <xdr:colOff>38100</xdr:colOff>
      <xdr:row>35</xdr:row>
      <xdr:rowOff>129540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02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146067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803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128270</xdr:rowOff>
    </xdr:from>
    <xdr:to>
      <xdr:col>15</xdr:col>
      <xdr:colOff>50800</xdr:colOff>
      <xdr:row>36</xdr:row>
      <xdr:rowOff>29972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12902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42418</xdr:rowOff>
    </xdr:from>
    <xdr:to>
      <xdr:col>15</xdr:col>
      <xdr:colOff>101600</xdr:colOff>
      <xdr:row>35</xdr:row>
      <xdr:rowOff>144018</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160545</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818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110744</xdr:rowOff>
    </xdr:from>
    <xdr:to>
      <xdr:col>10</xdr:col>
      <xdr:colOff>114300</xdr:colOff>
      <xdr:row>35</xdr:row>
      <xdr:rowOff>128270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111494"/>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56134</xdr:rowOff>
    </xdr:from>
    <xdr:to>
      <xdr:col>10</xdr:col>
      <xdr:colOff>165100</xdr:colOff>
      <xdr:row>35</xdr:row>
      <xdr:rowOff>157734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5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2811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32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58420</xdr:rowOff>
    </xdr:from>
    <xdr:to>
      <xdr:col>6</xdr:col>
      <xdr:colOff>38100</xdr:colOff>
      <xdr:row>35</xdr:row>
      <xdr:rowOff>160020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5097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34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56896</xdr:rowOff>
    </xdr:from>
    <xdr:to>
      <xdr:col>24</xdr:col>
      <xdr:colOff>114300</xdr:colOff>
      <xdr:row>35</xdr:row>
      <xdr:rowOff>158496</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057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35323</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036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84328</xdr:rowOff>
    </xdr:from>
    <xdr:to>
      <xdr:col>20</xdr:col>
      <xdr:colOff>38100</xdr:colOff>
      <xdr:row>36</xdr:row>
      <xdr:rowOff>14478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085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5605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177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150622</xdr:rowOff>
    </xdr:from>
    <xdr:to>
      <xdr:col>15</xdr:col>
      <xdr:colOff>101600</xdr:colOff>
      <xdr:row>36</xdr:row>
      <xdr:rowOff>80772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51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71899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244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77470</xdr:rowOff>
    </xdr:from>
    <xdr:to>
      <xdr:col>10</xdr:col>
      <xdr:colOff>165100</xdr:colOff>
      <xdr:row>36</xdr:row>
      <xdr:rowOff>7620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078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170197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17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59944</xdr:rowOff>
    </xdr:from>
    <xdr:to>
      <xdr:col>6</xdr:col>
      <xdr:colOff>38100</xdr:colOff>
      <xdr:row>35</xdr:row>
      <xdr:rowOff>161544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60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152671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153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57671</xdr:rowOff>
    </xdr:from>
    <xdr:to>
      <xdr:col>24</xdr:col>
      <xdr:colOff>62865</xdr:colOff>
      <xdr:row>59</xdr:row>
      <xdr:rowOff>46812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9144521"/>
          <a:ext cx="1270" cy="1017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50639</xdr:rowOff>
    </xdr:from>
    <xdr:ext cx="534377"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166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46812</xdr:rowOff>
    </xdr:from>
    <xdr:to>
      <xdr:col>24</xdr:col>
      <xdr:colOff>152400</xdr:colOff>
      <xdr:row>59</xdr:row>
      <xdr:rowOff>46812</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162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4348</xdr:rowOff>
    </xdr:from>
    <xdr:ext cx="599010"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919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109,959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57671</xdr:rowOff>
    </xdr:from>
    <xdr:to>
      <xdr:col>24</xdr:col>
      <xdr:colOff>152400</xdr:colOff>
      <xdr:row>53</xdr:row>
      <xdr:rowOff>57671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9144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40475</xdr:rowOff>
    </xdr:from>
    <xdr:to>
      <xdr:col>24</xdr:col>
      <xdr:colOff>63500</xdr:colOff>
      <xdr:row>59</xdr:row>
      <xdr:rowOff>12205</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984575"/>
          <a:ext cx="838200" cy="1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129608</xdr:rowOff>
    </xdr:from>
    <xdr:ext cx="534377"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7308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106731</xdr:rowOff>
    </xdr:from>
    <xdr:to>
      <xdr:col>24</xdr:col>
      <xdr:colOff>114300</xdr:colOff>
      <xdr:row>58</xdr:row>
      <xdr:rowOff>36881</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7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55511</xdr:rowOff>
    </xdr:from>
    <xdr:to>
      <xdr:col>19</xdr:col>
      <xdr:colOff>177800</xdr:colOff>
      <xdr:row>59</xdr:row>
      <xdr:rowOff>12205</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828161"/>
          <a:ext cx="889000" cy="29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168542</xdr:rowOff>
    </xdr:from>
    <xdr:to>
      <xdr:col>20</xdr:col>
      <xdr:colOff>38100</xdr:colOff>
      <xdr:row>58</xdr:row>
      <xdr:rowOff>98692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941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115219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530111" y="971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97066</xdr:rowOff>
    </xdr:from>
    <xdr:to>
      <xdr:col>15</xdr:col>
      <xdr:colOff>50800</xdr:colOff>
      <xdr:row>57</xdr:row>
      <xdr:rowOff>55511</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2019300" y="9698266"/>
          <a:ext cx="889000" cy="129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145872</xdr:rowOff>
    </xdr:from>
    <xdr:to>
      <xdr:col>15</xdr:col>
      <xdr:colOff>101600</xdr:colOff>
      <xdr:row>58</xdr:row>
      <xdr:rowOff>76022</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91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67149</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41111" y="1001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50</xdr:row>
      <xdr:rowOff>95021</xdr:rowOff>
    </xdr:from>
    <xdr:to>
      <xdr:col>10</xdr:col>
      <xdr:colOff>114300</xdr:colOff>
      <xdr:row>56</xdr:row>
      <xdr:rowOff>97066</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8667521"/>
          <a:ext cx="889000" cy="1030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146786</xdr:rowOff>
    </xdr:from>
    <xdr:to>
      <xdr:col>10</xdr:col>
      <xdr:colOff>165100</xdr:colOff>
      <xdr:row>58</xdr:row>
      <xdr:rowOff>76936</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919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68063</xdr:rowOff>
    </xdr:from>
    <xdr:ext cx="534377"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52111" y="10012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124523</xdr:rowOff>
    </xdr:from>
    <xdr:to>
      <xdr:col>6</xdr:col>
      <xdr:colOff>38100</xdr:colOff>
      <xdr:row>51</xdr:row>
      <xdr:rowOff>54673</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869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45800</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8789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161125</xdr:rowOff>
    </xdr:from>
    <xdr:to>
      <xdr:col>24</xdr:col>
      <xdr:colOff>114300</xdr:colOff>
      <xdr:row>58</xdr:row>
      <xdr:rowOff>91275</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933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139552</xdr:rowOff>
    </xdr:from>
    <xdr:ext cx="534377"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912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132855</xdr:rowOff>
    </xdr:from>
    <xdr:to>
      <xdr:col>20</xdr:col>
      <xdr:colOff>38100</xdr:colOff>
      <xdr:row>59</xdr:row>
      <xdr:rowOff>63005</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1007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54132</xdr:rowOff>
    </xdr:from>
    <xdr:ext cx="534377"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530111" y="10169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4711</xdr:rowOff>
    </xdr:from>
    <xdr:to>
      <xdr:col>15</xdr:col>
      <xdr:colOff>101600</xdr:colOff>
      <xdr:row>57</xdr:row>
      <xdr:rowOff>106311</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77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122838</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41111" y="9552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46266</xdr:rowOff>
    </xdr:from>
    <xdr:to>
      <xdr:col>10</xdr:col>
      <xdr:colOff>165100</xdr:colOff>
      <xdr:row>56</xdr:row>
      <xdr:rowOff>147866</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647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164393</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52111" y="9422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44221</xdr:rowOff>
    </xdr:from>
    <xdr:to>
      <xdr:col>6</xdr:col>
      <xdr:colOff>38100</xdr:colOff>
      <xdr:row>50</xdr:row>
      <xdr:rowOff>145821</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8616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48</xdr:row>
      <xdr:rowOff>162348</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8391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151046</xdr:rowOff>
    </xdr:from>
    <xdr:to>
      <xdr:col>24</xdr:col>
      <xdr:colOff>62865</xdr:colOff>
      <xdr:row>78</xdr:row>
      <xdr:rowOff>121518</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323996"/>
          <a:ext cx="1270" cy="1170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125345</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498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162,386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121518</xdr:rowOff>
    </xdr:from>
    <xdr:to>
      <xdr:col>24</xdr:col>
      <xdr:colOff>152400</xdr:colOff>
      <xdr:row>78</xdr:row>
      <xdr:rowOff>121518</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494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97723</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2099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316,011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151046</xdr:rowOff>
    </xdr:from>
    <xdr:to>
      <xdr:col>24</xdr:col>
      <xdr:colOff>152400</xdr:colOff>
      <xdr:row>71</xdr:row>
      <xdr:rowOff>151046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323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61908</xdr:rowOff>
    </xdr:from>
    <xdr:to>
      <xdr:col>24</xdr:col>
      <xdr:colOff>63500</xdr:colOff>
      <xdr:row>76</xdr:row>
      <xdr:rowOff>170904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3797300" y="13092108"/>
          <a:ext cx="838200" cy="108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5537</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30357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27110</xdr:rowOff>
    </xdr:from>
    <xdr:to>
      <xdr:col>24</xdr:col>
      <xdr:colOff>114300</xdr:colOff>
      <xdr:row>76</xdr:row>
      <xdr:rowOff>128710</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05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170904</xdr:rowOff>
    </xdr:from>
    <xdr:to>
      <xdr:col>19</xdr:col>
      <xdr:colOff>177800</xdr:colOff>
      <xdr:row>77</xdr:row>
      <xdr:rowOff>90185</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3201104"/>
          <a:ext cx="889000" cy="90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98409</xdr:rowOff>
    </xdr:from>
    <xdr:to>
      <xdr:col>20</xdr:col>
      <xdr:colOff>38100</xdr:colOff>
      <xdr:row>77</xdr:row>
      <xdr:rowOff>28559</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12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45086</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2903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47628</xdr:rowOff>
    </xdr:from>
    <xdr:to>
      <xdr:col>15</xdr:col>
      <xdr:colOff>50800</xdr:colOff>
      <xdr:row>77</xdr:row>
      <xdr:rowOff>90185</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019300" y="13249278"/>
          <a:ext cx="889000" cy="42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3663</xdr:rowOff>
    </xdr:from>
    <xdr:to>
      <xdr:col>15</xdr:col>
      <xdr:colOff>101600</xdr:colOff>
      <xdr:row>77</xdr:row>
      <xdr:rowOff>105263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20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121790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2980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47628</xdr:rowOff>
    </xdr:from>
    <xdr:to>
      <xdr:col>10</xdr:col>
      <xdr:colOff>114300</xdr:colOff>
      <xdr:row>78</xdr:row>
      <xdr:rowOff>102172</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3249278"/>
          <a:ext cx="889000" cy="225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123639</xdr:rowOff>
    </xdr:from>
    <xdr:to>
      <xdr:col>10</xdr:col>
      <xdr:colOff>165100</xdr:colOff>
      <xdr:row>77</xdr:row>
      <xdr:rowOff>53789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15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70317</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2929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147239</xdr:rowOff>
    </xdr:from>
    <xdr:to>
      <xdr:col>6</xdr:col>
      <xdr:colOff>38100</xdr:colOff>
      <xdr:row>78</xdr:row>
      <xdr:rowOff>77389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348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93916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3124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11108</xdr:rowOff>
    </xdr:from>
    <xdr:to>
      <xdr:col>24</xdr:col>
      <xdr:colOff>114300</xdr:colOff>
      <xdr:row>76</xdr:row>
      <xdr:rowOff>112708</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304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33984</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2892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215,209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120104</xdr:rowOff>
    </xdr:from>
    <xdr:to>
      <xdr:col>20</xdr:col>
      <xdr:colOff>38100</xdr:colOff>
      <xdr:row>77</xdr:row>
      <xdr:rowOff>50254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3150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41381</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3243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39385</xdr:rowOff>
    </xdr:from>
    <xdr:to>
      <xdr:col>15</xdr:col>
      <xdr:colOff>101600</xdr:colOff>
      <xdr:row>77</xdr:row>
      <xdr:rowOff>140985</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324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132112</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3333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168278</xdr:rowOff>
    </xdr:from>
    <xdr:to>
      <xdr:col>10</xdr:col>
      <xdr:colOff>165100</xdr:colOff>
      <xdr:row>77</xdr:row>
      <xdr:rowOff>98428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3198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89555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3291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51372</xdr:rowOff>
    </xdr:from>
    <xdr:to>
      <xdr:col>6</xdr:col>
      <xdr:colOff>38100</xdr:colOff>
      <xdr:row>78</xdr:row>
      <xdr:rowOff>152972</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42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144099</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3517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a:extLst>
            <a:ext uri="{FF2B5EF4-FFF2-40B4-BE49-F238E27FC236}">
              <a16:creationId xmlns:a16="http://schemas.microsoft.com/office/drawing/2014/main" id="{00000000-0008-0000-07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95535</xdr:rowOff>
    </xdr:from>
    <xdr:to>
      <xdr:col>24</xdr:col>
      <xdr:colOff>62865</xdr:colOff>
      <xdr:row>97</xdr:row>
      <xdr:rowOff>152090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4633595" y="15526035"/>
          <a:ext cx="1270" cy="12567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155917</xdr:rowOff>
    </xdr:from>
    <xdr:ext cx="534377" cy="259045"/>
    <xdr:sp macro="" textlink="">
      <xdr:nvSpPr>
        <xdr:cNvPr id="229" name="衛生費最小値テキスト">
          <a:extLst>
            <a:ext uri="{FF2B5EF4-FFF2-40B4-BE49-F238E27FC236}">
              <a16:creationId xmlns:a16="http://schemas.microsoft.com/office/drawing/2014/main" id="{00000000-0008-0000-0700-0000E5000000}"/>
            </a:ext>
          </a:extLst>
        </xdr:cNvPr>
        <xdr:cNvSpPr txBox="1"/>
      </xdr:nvSpPr>
      <xdr:spPr>
        <a:xfrm>
          <a:off x="4686300" y="16786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152090</xdr:rowOff>
    </xdr:from>
    <xdr:to>
      <xdr:col>24</xdr:col>
      <xdr:colOff>152400</xdr:colOff>
      <xdr:row>97</xdr:row>
      <xdr:rowOff>152090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782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42212</xdr:rowOff>
    </xdr:from>
    <xdr:ext cx="534377" cy="259045"/>
    <xdr:sp macro="" textlink="">
      <xdr:nvSpPr>
        <xdr:cNvPr id="231" name="衛生費最大値テキスト">
          <a:extLst>
            <a:ext uri="{FF2B5EF4-FFF2-40B4-BE49-F238E27FC236}">
              <a16:creationId xmlns:a16="http://schemas.microsoft.com/office/drawing/2014/main" id="{00000000-0008-0000-0700-0000E7000000}"/>
            </a:ext>
          </a:extLst>
        </xdr:cNvPr>
        <xdr:cNvSpPr txBox="1"/>
      </xdr:nvSpPr>
      <xdr:spPr>
        <a:xfrm>
          <a:off x="4686300" y="1530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95535</xdr:rowOff>
    </xdr:from>
    <xdr:to>
      <xdr:col>24</xdr:col>
      <xdr:colOff>152400</xdr:colOff>
      <xdr:row>90</xdr:row>
      <xdr:rowOff>95535</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5526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129710</xdr:rowOff>
    </xdr:from>
    <xdr:to>
      <xdr:col>24</xdr:col>
      <xdr:colOff>63500</xdr:colOff>
      <xdr:row>97</xdr:row>
      <xdr:rowOff>53084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3797300" y="16588910"/>
          <a:ext cx="838200" cy="94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12084</xdr:rowOff>
    </xdr:from>
    <xdr:ext cx="534377" cy="259045"/>
    <xdr:sp macro="" textlink="">
      <xdr:nvSpPr>
        <xdr:cNvPr id="234" name="衛生費平均値テキスト">
          <a:extLst>
            <a:ext uri="{FF2B5EF4-FFF2-40B4-BE49-F238E27FC236}">
              <a16:creationId xmlns:a16="http://schemas.microsoft.com/office/drawing/2014/main" id="{00000000-0008-0000-0700-0000EA000000}"/>
            </a:ext>
          </a:extLst>
        </xdr:cNvPr>
        <xdr:cNvSpPr txBox="1"/>
      </xdr:nvSpPr>
      <xdr:spPr>
        <a:xfrm>
          <a:off x="4686300" y="162998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160657</xdr:rowOff>
    </xdr:from>
    <xdr:to>
      <xdr:col>24</xdr:col>
      <xdr:colOff>114300</xdr:colOff>
      <xdr:row>96</xdr:row>
      <xdr:rowOff>90807</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4584700" y="16448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95763</xdr:rowOff>
    </xdr:from>
    <xdr:to>
      <xdr:col>19</xdr:col>
      <xdr:colOff>177800</xdr:colOff>
      <xdr:row>96</xdr:row>
      <xdr:rowOff>129710</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2908300" y="16212063"/>
          <a:ext cx="889000" cy="376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103987</xdr:rowOff>
    </xdr:from>
    <xdr:to>
      <xdr:col>20</xdr:col>
      <xdr:colOff>38100</xdr:colOff>
      <xdr:row>96</xdr:row>
      <xdr:rowOff>34137</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3746500" y="1639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50664</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3530111" y="16166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95763</xdr:rowOff>
    </xdr:from>
    <xdr:to>
      <xdr:col>15</xdr:col>
      <xdr:colOff>50800</xdr:colOff>
      <xdr:row>95</xdr:row>
      <xdr:rowOff>37698</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019300" y="16212063"/>
          <a:ext cx="889000" cy="113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119190</xdr:rowOff>
    </xdr:from>
    <xdr:to>
      <xdr:col>15</xdr:col>
      <xdr:colOff>101600</xdr:colOff>
      <xdr:row>95</xdr:row>
      <xdr:rowOff>49340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2857500" y="1623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40467</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641111" y="16328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37698</xdr:rowOff>
    </xdr:from>
    <xdr:to>
      <xdr:col>10</xdr:col>
      <xdr:colOff>114300</xdr:colOff>
      <xdr:row>97</xdr:row>
      <xdr:rowOff>91945</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130300" y="16325448"/>
          <a:ext cx="889000" cy="39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166326</xdr:rowOff>
    </xdr:from>
    <xdr:to>
      <xdr:col>10</xdr:col>
      <xdr:colOff>165100</xdr:colOff>
      <xdr:row>95</xdr:row>
      <xdr:rowOff>96476</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968500" y="16282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87603</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752111" y="16375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73995</xdr:rowOff>
    </xdr:from>
    <xdr:to>
      <xdr:col>6</xdr:col>
      <xdr:colOff>38100</xdr:colOff>
      <xdr:row>97</xdr:row>
      <xdr:rowOff>4145</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079500" y="1653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20672</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863111" y="16308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2284</xdr:rowOff>
    </xdr:from>
    <xdr:to>
      <xdr:col>24</xdr:col>
      <xdr:colOff>114300</xdr:colOff>
      <xdr:row>97</xdr:row>
      <xdr:rowOff>103884</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4584700" y="16632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88661</xdr:rowOff>
    </xdr:from>
    <xdr:ext cx="534377" cy="259045"/>
    <xdr:sp macro="" textlink="">
      <xdr:nvSpPr>
        <xdr:cNvPr id="253" name="衛生費該当値テキスト">
          <a:extLst>
            <a:ext uri="{FF2B5EF4-FFF2-40B4-BE49-F238E27FC236}">
              <a16:creationId xmlns:a16="http://schemas.microsoft.com/office/drawing/2014/main" id="{00000000-0008-0000-0700-0000FD000000}"/>
            </a:ext>
          </a:extLst>
        </xdr:cNvPr>
        <xdr:cNvSpPr txBox="1"/>
      </xdr:nvSpPr>
      <xdr:spPr>
        <a:xfrm>
          <a:off x="4686300" y="1654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78910</xdr:rowOff>
    </xdr:from>
    <xdr:to>
      <xdr:col>20</xdr:col>
      <xdr:colOff>38100</xdr:colOff>
      <xdr:row>97</xdr:row>
      <xdr:rowOff>9060</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3746500" y="1653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187</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3530111" y="16630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44963</xdr:rowOff>
    </xdr:from>
    <xdr:to>
      <xdr:col>15</xdr:col>
      <xdr:colOff>101600</xdr:colOff>
      <xdr:row>94</xdr:row>
      <xdr:rowOff>146563</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2857500" y="16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163090</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641111" y="15936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158348</xdr:rowOff>
    </xdr:from>
    <xdr:to>
      <xdr:col>10</xdr:col>
      <xdr:colOff>165100</xdr:colOff>
      <xdr:row>95</xdr:row>
      <xdr:rowOff>88498</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968500" y="16274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105025</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1752111" y="16049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41145</xdr:rowOff>
    </xdr:from>
    <xdr:to>
      <xdr:col>6</xdr:col>
      <xdr:colOff>38100</xdr:colOff>
      <xdr:row>97</xdr:row>
      <xdr:rowOff>142745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079500" y="16671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133872</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863111" y="16764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42316</xdr:rowOff>
    </xdr:from>
    <xdr:to>
      <xdr:col>54</xdr:col>
      <xdr:colOff>189865</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185816"/>
          <a:ext cx="1270" cy="1468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160443</xdr:rowOff>
    </xdr:from>
    <xdr:ext cx="469744"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4961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42316</xdr:rowOff>
    </xdr:from>
    <xdr:to>
      <xdr:col>55</xdr:col>
      <xdr:colOff>88900</xdr:colOff>
      <xdr:row>30</xdr:row>
      <xdr:rowOff>42316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185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35001</xdr:rowOff>
    </xdr:from>
    <xdr:to>
      <xdr:col>55</xdr:col>
      <xdr:colOff>0</xdr:colOff>
      <xdr:row>38</xdr:row>
      <xdr:rowOff>35001</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9639300" y="655010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124579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12532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101702</xdr:rowOff>
    </xdr:from>
    <xdr:to>
      <xdr:col>55</xdr:col>
      <xdr:colOff>50800</xdr:colOff>
      <xdr:row>37</xdr:row>
      <xdr:rowOff>31852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273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35001</xdr:rowOff>
    </xdr:from>
    <xdr:to>
      <xdr:col>50</xdr:col>
      <xdr:colOff>114300</xdr:colOff>
      <xdr:row>38</xdr:row>
      <xdr:rowOff>38202</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550101"/>
          <a:ext cx="889000" cy="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122275</xdr:rowOff>
    </xdr:from>
    <xdr:to>
      <xdr:col>50</xdr:col>
      <xdr:colOff>165100</xdr:colOff>
      <xdr:row>37</xdr:row>
      <xdr:rowOff>52425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68952</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0697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35001</xdr:rowOff>
    </xdr:from>
    <xdr:to>
      <xdr:col>45</xdr:col>
      <xdr:colOff>177800</xdr:colOff>
      <xdr:row>38</xdr:row>
      <xdr:rowOff>38202</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7861300" y="6550101"/>
          <a:ext cx="889000" cy="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114960</xdr:rowOff>
    </xdr:from>
    <xdr:to>
      <xdr:col>46</xdr:col>
      <xdr:colOff>38100</xdr:colOff>
      <xdr:row>37</xdr:row>
      <xdr:rowOff>45110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2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61637</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0623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35001</xdr:rowOff>
    </xdr:from>
    <xdr:to>
      <xdr:col>41</xdr:col>
      <xdr:colOff>50800</xdr:colOff>
      <xdr:row>38</xdr:row>
      <xdr:rowOff>40030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6972300" y="6550101"/>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99873</xdr:rowOff>
    </xdr:from>
    <xdr:to>
      <xdr:col>41</xdr:col>
      <xdr:colOff>101600</xdr:colOff>
      <xdr:row>37</xdr:row>
      <xdr:rowOff>30023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272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46550</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047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96672</xdr:rowOff>
    </xdr:from>
    <xdr:to>
      <xdr:col>36</xdr:col>
      <xdr:colOff>165100</xdr:colOff>
      <xdr:row>37</xdr:row>
      <xdr:rowOff>26822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43349</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0440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155651</xdr:rowOff>
    </xdr:from>
    <xdr:to>
      <xdr:col>55</xdr:col>
      <xdr:colOff>50800</xdr:colOff>
      <xdr:row>38</xdr:row>
      <xdr:rowOff>85801</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499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70578</xdr:rowOff>
    </xdr:from>
    <xdr:ext cx="378565"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4142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155651</xdr:rowOff>
    </xdr:from>
    <xdr:to>
      <xdr:col>50</xdr:col>
      <xdr:colOff>165100</xdr:colOff>
      <xdr:row>38</xdr:row>
      <xdr:rowOff>85801</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499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76928</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50017" y="65920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158852</xdr:rowOff>
    </xdr:from>
    <xdr:to>
      <xdr:col>46</xdr:col>
      <xdr:colOff>38100</xdr:colOff>
      <xdr:row>38</xdr:row>
      <xdr:rowOff>89002</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502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80129</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61017" y="6595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155651</xdr:rowOff>
    </xdr:from>
    <xdr:to>
      <xdr:col>41</xdr:col>
      <xdr:colOff>101600</xdr:colOff>
      <xdr:row>38</xdr:row>
      <xdr:rowOff>85801</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6499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76928</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72017" y="65920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160680</xdr:rowOff>
    </xdr:from>
    <xdr:to>
      <xdr:col>36</xdr:col>
      <xdr:colOff>165100</xdr:colOff>
      <xdr:row>38</xdr:row>
      <xdr:rowOff>90830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50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81957</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3017" y="65970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61900</xdr:rowOff>
    </xdr:from>
    <xdr:to>
      <xdr:col>54</xdr:col>
      <xdr:colOff>189865</xdr:colOff>
      <xdr:row>59</xdr:row>
      <xdr:rowOff>34925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634400"/>
          <a:ext cx="1270" cy="1516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38752</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4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34925</xdr:rowOff>
    </xdr:from>
    <xdr:to>
      <xdr:col>55</xdr:col>
      <xdr:colOff>88900</xdr:colOff>
      <xdr:row>59</xdr:row>
      <xdr:rowOff>34925</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0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8577</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09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61900</xdr:rowOff>
    </xdr:from>
    <xdr:to>
      <xdr:col>55</xdr:col>
      <xdr:colOff>88900</xdr:colOff>
      <xdr:row>50</xdr:row>
      <xdr:rowOff>61900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63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27915</xdr:rowOff>
    </xdr:from>
    <xdr:to>
      <xdr:col>55</xdr:col>
      <xdr:colOff>0</xdr:colOff>
      <xdr:row>58</xdr:row>
      <xdr:rowOff>47422</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9639300" y="9972015"/>
          <a:ext cx="838200" cy="19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116349</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5460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93472</xdr:rowOff>
    </xdr:from>
    <xdr:to>
      <xdr:col>55</xdr:col>
      <xdr:colOff>50800</xdr:colOff>
      <xdr:row>57</xdr:row>
      <xdr:rowOff>23622</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694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27915</xdr:rowOff>
    </xdr:from>
    <xdr:to>
      <xdr:col>50</xdr:col>
      <xdr:colOff>114300</xdr:colOff>
      <xdr:row>58</xdr:row>
      <xdr:rowOff>70434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8750300" y="9972015"/>
          <a:ext cx="889000" cy="42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75641</xdr:rowOff>
    </xdr:from>
    <xdr:to>
      <xdr:col>50</xdr:col>
      <xdr:colOff>165100</xdr:colOff>
      <xdr:row>57</xdr:row>
      <xdr:rowOff>5791</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67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22318</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452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30353</xdr:rowOff>
    </xdr:from>
    <xdr:to>
      <xdr:col>45</xdr:col>
      <xdr:colOff>177800</xdr:colOff>
      <xdr:row>58</xdr:row>
      <xdr:rowOff>70434</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7861300" y="9974453"/>
          <a:ext cx="889000" cy="40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100406</xdr:rowOff>
    </xdr:from>
    <xdr:to>
      <xdr:col>46</xdr:col>
      <xdr:colOff>38100</xdr:colOff>
      <xdr:row>57</xdr:row>
      <xdr:rowOff>30556</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701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47083</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476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30353</xdr:rowOff>
    </xdr:from>
    <xdr:to>
      <xdr:col>41</xdr:col>
      <xdr:colOff>50800</xdr:colOff>
      <xdr:row>58</xdr:row>
      <xdr:rowOff>42621</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9974453"/>
          <a:ext cx="889000" cy="12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107950</xdr:rowOff>
    </xdr:from>
    <xdr:to>
      <xdr:col>41</xdr:col>
      <xdr:colOff>101600</xdr:colOff>
      <xdr:row>57</xdr:row>
      <xdr:rowOff>38100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7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54627</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484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76632</xdr:rowOff>
    </xdr:from>
    <xdr:to>
      <xdr:col>36</xdr:col>
      <xdr:colOff>165100</xdr:colOff>
      <xdr:row>57</xdr:row>
      <xdr:rowOff>6782</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67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23309</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37428" y="9453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168072</xdr:rowOff>
    </xdr:from>
    <xdr:to>
      <xdr:col>55</xdr:col>
      <xdr:colOff>50800</xdr:colOff>
      <xdr:row>58</xdr:row>
      <xdr:rowOff>98222</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994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146499</xdr:rowOff>
    </xdr:from>
    <xdr:ext cx="469744"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919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148565</xdr:rowOff>
    </xdr:from>
    <xdr:to>
      <xdr:col>50</xdr:col>
      <xdr:colOff>165100</xdr:colOff>
      <xdr:row>58</xdr:row>
      <xdr:rowOff>78715</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992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69842</xdr:rowOff>
    </xdr:from>
    <xdr:ext cx="469744"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04428" y="10013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19634</xdr:rowOff>
    </xdr:from>
    <xdr:to>
      <xdr:col>46</xdr:col>
      <xdr:colOff>38100</xdr:colOff>
      <xdr:row>58</xdr:row>
      <xdr:rowOff>121234</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996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112361</xdr:rowOff>
    </xdr:from>
    <xdr:ext cx="469744"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15428" y="10056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151003</xdr:rowOff>
    </xdr:from>
    <xdr:to>
      <xdr:col>41</xdr:col>
      <xdr:colOff>101600</xdr:colOff>
      <xdr:row>58</xdr:row>
      <xdr:rowOff>81153</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9923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72280</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26428" y="10016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163271</xdr:rowOff>
    </xdr:from>
    <xdr:to>
      <xdr:col>36</xdr:col>
      <xdr:colOff>165100</xdr:colOff>
      <xdr:row>58</xdr:row>
      <xdr:rowOff>93421</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9935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58</xdr:row>
      <xdr:rowOff>84548</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37428" y="10028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55061</xdr:rowOff>
    </xdr:from>
    <xdr:to>
      <xdr:col>54</xdr:col>
      <xdr:colOff>189865</xdr:colOff>
      <xdr:row>79</xdr:row>
      <xdr:rowOff>30314</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56561"/>
          <a:ext cx="1270" cy="1518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34141</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786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30314</xdr:rowOff>
    </xdr:from>
    <xdr:to>
      <xdr:col>55</xdr:col>
      <xdr:colOff>88900</xdr:colOff>
      <xdr:row>79</xdr:row>
      <xdr:rowOff>30314</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74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1738</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83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80,443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55061</xdr:rowOff>
    </xdr:from>
    <xdr:to>
      <xdr:col>55</xdr:col>
      <xdr:colOff>88900</xdr:colOff>
      <xdr:row>70</xdr:row>
      <xdr:rowOff>55061</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56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67977</xdr:rowOff>
    </xdr:from>
    <xdr:to>
      <xdr:col>55</xdr:col>
      <xdr:colOff>0</xdr:colOff>
      <xdr:row>78</xdr:row>
      <xdr:rowOff>82493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639300" y="13441077"/>
          <a:ext cx="838200" cy="14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119226</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149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96349</xdr:rowOff>
    </xdr:from>
    <xdr:to>
      <xdr:col>55</xdr:col>
      <xdr:colOff>50800</xdr:colOff>
      <xdr:row>78</xdr:row>
      <xdr:rowOff>26499</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9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141376</xdr:rowOff>
    </xdr:from>
    <xdr:to>
      <xdr:col>50</xdr:col>
      <xdr:colOff>114300</xdr:colOff>
      <xdr:row>78</xdr:row>
      <xdr:rowOff>82493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343026"/>
          <a:ext cx="889000" cy="112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75927</xdr:rowOff>
    </xdr:from>
    <xdr:to>
      <xdr:col>50</xdr:col>
      <xdr:colOff>165100</xdr:colOff>
      <xdr:row>78</xdr:row>
      <xdr:rowOff>6077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7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22604</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052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141376</xdr:rowOff>
    </xdr:from>
    <xdr:to>
      <xdr:col>45</xdr:col>
      <xdr:colOff>177800</xdr:colOff>
      <xdr:row>78</xdr:row>
      <xdr:rowOff>53212</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343026"/>
          <a:ext cx="889000" cy="8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23330</xdr:rowOff>
    </xdr:from>
    <xdr:to>
      <xdr:col>46</xdr:col>
      <xdr:colOff>38100</xdr:colOff>
      <xdr:row>77</xdr:row>
      <xdr:rowOff>124930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22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141457</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000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38869</xdr:rowOff>
    </xdr:from>
    <xdr:to>
      <xdr:col>41</xdr:col>
      <xdr:colOff>50800</xdr:colOff>
      <xdr:row>78</xdr:row>
      <xdr:rowOff>53212</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411969"/>
          <a:ext cx="889000" cy="1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163195</xdr:rowOff>
    </xdr:from>
    <xdr:to>
      <xdr:col>41</xdr:col>
      <xdr:colOff>101600</xdr:colOff>
      <xdr:row>77</xdr:row>
      <xdr:rowOff>93345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109872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296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132257</xdr:rowOff>
    </xdr:from>
    <xdr:to>
      <xdr:col>36</xdr:col>
      <xdr:colOff>165100</xdr:colOff>
      <xdr:row>77</xdr:row>
      <xdr:rowOff>62407</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1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78935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937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17177</xdr:rowOff>
    </xdr:from>
    <xdr:to>
      <xdr:col>55</xdr:col>
      <xdr:colOff>50800</xdr:colOff>
      <xdr:row>78</xdr:row>
      <xdr:rowOff>118777</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39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167054</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36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31693</xdr:rowOff>
    </xdr:from>
    <xdr:to>
      <xdr:col>50</xdr:col>
      <xdr:colOff>165100</xdr:colOff>
      <xdr:row>78</xdr:row>
      <xdr:rowOff>133293</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404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124420</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497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90576</xdr:rowOff>
    </xdr:from>
    <xdr:to>
      <xdr:col>46</xdr:col>
      <xdr:colOff>38100</xdr:colOff>
      <xdr:row>78</xdr:row>
      <xdr:rowOff>20726</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292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11853</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3384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2412</xdr:rowOff>
    </xdr:from>
    <xdr:to>
      <xdr:col>41</xdr:col>
      <xdr:colOff>101600</xdr:colOff>
      <xdr:row>78</xdr:row>
      <xdr:rowOff>104012</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375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95139</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428" y="13468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159519</xdr:rowOff>
    </xdr:from>
    <xdr:to>
      <xdr:col>36</xdr:col>
      <xdr:colOff>165100</xdr:colOff>
      <xdr:row>78</xdr:row>
      <xdr:rowOff>89669</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361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80796</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428" y="13453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66587</xdr:rowOff>
    </xdr:from>
    <xdr:to>
      <xdr:col>54</xdr:col>
      <xdr:colOff>189865</xdr:colOff>
      <xdr:row>98</xdr:row>
      <xdr:rowOff>127260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68537"/>
          <a:ext cx="1270" cy="1260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131087</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33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127260</xdr:rowOff>
    </xdr:from>
    <xdr:to>
      <xdr:col>55</xdr:col>
      <xdr:colOff>88900</xdr:colOff>
      <xdr:row>98</xdr:row>
      <xdr:rowOff>127260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13264</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43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90,838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66587</xdr:rowOff>
    </xdr:from>
    <xdr:to>
      <xdr:col>55</xdr:col>
      <xdr:colOff>88900</xdr:colOff>
      <xdr:row>91</xdr:row>
      <xdr:rowOff>66587</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68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79730</xdr:rowOff>
    </xdr:from>
    <xdr:to>
      <xdr:col>55</xdr:col>
      <xdr:colOff>0</xdr:colOff>
      <xdr:row>98</xdr:row>
      <xdr:rowOff>153893</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881830"/>
          <a:ext cx="838200" cy="74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63467</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3512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40590</xdr:rowOff>
    </xdr:from>
    <xdr:to>
      <xdr:col>55</xdr:col>
      <xdr:colOff>50800</xdr:colOff>
      <xdr:row>96</xdr:row>
      <xdr:rowOff>142190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49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70796</xdr:rowOff>
    </xdr:from>
    <xdr:to>
      <xdr:col>50</xdr:col>
      <xdr:colOff>114300</xdr:colOff>
      <xdr:row>98</xdr:row>
      <xdr:rowOff>153893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872896"/>
          <a:ext cx="889000" cy="83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59086</xdr:rowOff>
    </xdr:from>
    <xdr:to>
      <xdr:col>50</xdr:col>
      <xdr:colOff>165100</xdr:colOff>
      <xdr:row>96</xdr:row>
      <xdr:rowOff>160686</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18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5763</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293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70796</xdr:rowOff>
    </xdr:from>
    <xdr:to>
      <xdr:col>45</xdr:col>
      <xdr:colOff>177800</xdr:colOff>
      <xdr:row>98</xdr:row>
      <xdr:rowOff>152749</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872896"/>
          <a:ext cx="889000" cy="81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44341</xdr:rowOff>
    </xdr:from>
    <xdr:to>
      <xdr:col>46</xdr:col>
      <xdr:colOff>38100</xdr:colOff>
      <xdr:row>96</xdr:row>
      <xdr:rowOff>145941</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03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162468</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278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2539</xdr:rowOff>
    </xdr:from>
    <xdr:to>
      <xdr:col>41</xdr:col>
      <xdr:colOff>50800</xdr:colOff>
      <xdr:row>98</xdr:row>
      <xdr:rowOff>152749</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804639"/>
          <a:ext cx="889000" cy="15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69335</xdr:rowOff>
    </xdr:from>
    <xdr:to>
      <xdr:col>41</xdr:col>
      <xdr:colOff>101600</xdr:colOff>
      <xdr:row>96</xdr:row>
      <xdr:rowOff>170935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2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16012</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303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31711</xdr:rowOff>
    </xdr:from>
    <xdr:to>
      <xdr:col>36</xdr:col>
      <xdr:colOff>165100</xdr:colOff>
      <xdr:row>96</xdr:row>
      <xdr:rowOff>133311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9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149838</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266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28930</xdr:rowOff>
    </xdr:from>
    <xdr:to>
      <xdr:col>55</xdr:col>
      <xdr:colOff>50800</xdr:colOff>
      <xdr:row>98</xdr:row>
      <xdr:rowOff>130530</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83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115307</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745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103093</xdr:rowOff>
    </xdr:from>
    <xdr:to>
      <xdr:col>50</xdr:col>
      <xdr:colOff>165100</xdr:colOff>
      <xdr:row>99</xdr:row>
      <xdr:rowOff>33243</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905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24370</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997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19996</xdr:rowOff>
    </xdr:from>
    <xdr:to>
      <xdr:col>46</xdr:col>
      <xdr:colOff>38100</xdr:colOff>
      <xdr:row>98</xdr:row>
      <xdr:rowOff>121596</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82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112723</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91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101949</xdr:rowOff>
    </xdr:from>
    <xdr:to>
      <xdr:col>41</xdr:col>
      <xdr:colOff>101600</xdr:colOff>
      <xdr:row>99</xdr:row>
      <xdr:rowOff>32099</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90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23226</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99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123189</xdr:rowOff>
    </xdr:from>
    <xdr:to>
      <xdr:col>36</xdr:col>
      <xdr:colOff>165100</xdr:colOff>
      <xdr:row>98</xdr:row>
      <xdr:rowOff>53339</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753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44466</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84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消防費グラフ枠">
          <a:extLst>
            <a:ext uri="{FF2B5EF4-FFF2-40B4-BE49-F238E27FC236}">
              <a16:creationId xmlns:a16="http://schemas.microsoft.com/office/drawing/2014/main" id="{00000000-0008-0000-07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89408</xdr:rowOff>
    </xdr:from>
    <xdr:to>
      <xdr:col>85</xdr:col>
      <xdr:colOff>126364</xdr:colOff>
      <xdr:row>38</xdr:row>
      <xdr:rowOff>132407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6317595" y="5232908"/>
          <a:ext cx="1269" cy="14145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136234</xdr:rowOff>
    </xdr:from>
    <xdr:ext cx="534377" cy="259045"/>
    <xdr:sp macro="" textlink="">
      <xdr:nvSpPr>
        <xdr:cNvPr id="516" name="消防費最小値テキスト">
          <a:extLst>
            <a:ext uri="{FF2B5EF4-FFF2-40B4-BE49-F238E27FC236}">
              <a16:creationId xmlns:a16="http://schemas.microsoft.com/office/drawing/2014/main" id="{00000000-0008-0000-0700-000004020000}"/>
            </a:ext>
          </a:extLst>
        </xdr:cNvPr>
        <xdr:cNvSpPr txBox="1"/>
      </xdr:nvSpPr>
      <xdr:spPr>
        <a:xfrm>
          <a:off x="16370300" y="665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132407</xdr:rowOff>
    </xdr:from>
    <xdr:to>
      <xdr:col>86</xdr:col>
      <xdr:colOff>25400</xdr:colOff>
      <xdr:row>38</xdr:row>
      <xdr:rowOff>132407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6647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36085</xdr:rowOff>
    </xdr:from>
    <xdr:ext cx="534377" cy="259045"/>
    <xdr:sp macro="" textlink="">
      <xdr:nvSpPr>
        <xdr:cNvPr id="518" name="消防費最大値テキスト">
          <a:extLst>
            <a:ext uri="{FF2B5EF4-FFF2-40B4-BE49-F238E27FC236}">
              <a16:creationId xmlns:a16="http://schemas.microsoft.com/office/drawing/2014/main" id="{00000000-0008-0000-0700-000006020000}"/>
            </a:ext>
          </a:extLst>
        </xdr:cNvPr>
        <xdr:cNvSpPr txBox="1"/>
      </xdr:nvSpPr>
      <xdr:spPr>
        <a:xfrm>
          <a:off x="16370300" y="5008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89408</xdr:rowOff>
    </xdr:from>
    <xdr:to>
      <xdr:col>86</xdr:col>
      <xdr:colOff>25400</xdr:colOff>
      <xdr:row>30</xdr:row>
      <xdr:rowOff>89408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5232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85925</xdr:rowOff>
    </xdr:from>
    <xdr:to>
      <xdr:col>85</xdr:col>
      <xdr:colOff>127000</xdr:colOff>
      <xdr:row>38</xdr:row>
      <xdr:rowOff>126964</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5481300" y="6429575"/>
          <a:ext cx="838200" cy="212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42217</xdr:rowOff>
    </xdr:from>
    <xdr:ext cx="534377" cy="259045"/>
    <xdr:sp macro="" textlink="">
      <xdr:nvSpPr>
        <xdr:cNvPr id="521" name="消防費平均値テキスト">
          <a:extLst>
            <a:ext uri="{FF2B5EF4-FFF2-40B4-BE49-F238E27FC236}">
              <a16:creationId xmlns:a16="http://schemas.microsoft.com/office/drawing/2014/main" id="{00000000-0008-0000-0700-000009020000}"/>
            </a:ext>
          </a:extLst>
        </xdr:cNvPr>
        <xdr:cNvSpPr txBox="1"/>
      </xdr:nvSpPr>
      <xdr:spPr>
        <a:xfrm>
          <a:off x="16370300" y="6042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19340</xdr:rowOff>
    </xdr:from>
    <xdr:to>
      <xdr:col>85</xdr:col>
      <xdr:colOff>177800</xdr:colOff>
      <xdr:row>36</xdr:row>
      <xdr:rowOff>120940</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6268700" y="619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126964</xdr:rowOff>
    </xdr:from>
    <xdr:to>
      <xdr:col>81</xdr:col>
      <xdr:colOff>50800</xdr:colOff>
      <xdr:row>39</xdr:row>
      <xdr:rowOff>7983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4592300" y="6642064"/>
          <a:ext cx="889000" cy="5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123734</xdr:rowOff>
    </xdr:from>
    <xdr:to>
      <xdr:col>81</xdr:col>
      <xdr:colOff>101600</xdr:colOff>
      <xdr:row>37</xdr:row>
      <xdr:rowOff>53884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5430500" y="629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70411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5214111" y="6071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163649</xdr:rowOff>
    </xdr:from>
    <xdr:to>
      <xdr:col>76</xdr:col>
      <xdr:colOff>114300</xdr:colOff>
      <xdr:row>39</xdr:row>
      <xdr:rowOff>7983</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3703300" y="6678749"/>
          <a:ext cx="889000" cy="15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25328</xdr:rowOff>
    </xdr:from>
    <xdr:to>
      <xdr:col>76</xdr:col>
      <xdr:colOff>165100</xdr:colOff>
      <xdr:row>37</xdr:row>
      <xdr:rowOff>126928</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4541500" y="63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143455</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325111" y="6144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163649</xdr:rowOff>
    </xdr:from>
    <xdr:to>
      <xdr:col>71</xdr:col>
      <xdr:colOff>177800</xdr:colOff>
      <xdr:row>39</xdr:row>
      <xdr:rowOff>10704</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2814300" y="6678749"/>
          <a:ext cx="889000" cy="1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61577</xdr:rowOff>
    </xdr:from>
    <xdr:to>
      <xdr:col>72</xdr:col>
      <xdr:colOff>38100</xdr:colOff>
      <xdr:row>37</xdr:row>
      <xdr:rowOff>163177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3652500" y="640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8254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436111" y="6180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16401</xdr:rowOff>
    </xdr:from>
    <xdr:to>
      <xdr:col>67</xdr:col>
      <xdr:colOff>101600</xdr:colOff>
      <xdr:row>37</xdr:row>
      <xdr:rowOff>118001</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2763500" y="6360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134528</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547111" y="6135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35125</xdr:rowOff>
    </xdr:from>
    <xdr:to>
      <xdr:col>85</xdr:col>
      <xdr:colOff>177800</xdr:colOff>
      <xdr:row>37</xdr:row>
      <xdr:rowOff>136725</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6268700" y="637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13552</xdr:rowOff>
    </xdr:from>
    <xdr:ext cx="534377" cy="259045"/>
    <xdr:sp macro="" textlink="">
      <xdr:nvSpPr>
        <xdr:cNvPr id="540" name="消防費該当値テキスト">
          <a:extLst>
            <a:ext uri="{FF2B5EF4-FFF2-40B4-BE49-F238E27FC236}">
              <a16:creationId xmlns:a16="http://schemas.microsoft.com/office/drawing/2014/main" id="{00000000-0008-0000-0700-00001C020000}"/>
            </a:ext>
          </a:extLst>
        </xdr:cNvPr>
        <xdr:cNvSpPr txBox="1"/>
      </xdr:nvSpPr>
      <xdr:spPr>
        <a:xfrm>
          <a:off x="16370300" y="6357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76164</xdr:rowOff>
    </xdr:from>
    <xdr:to>
      <xdr:col>81</xdr:col>
      <xdr:colOff>101600</xdr:colOff>
      <xdr:row>39</xdr:row>
      <xdr:rowOff>6314</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5430500" y="6591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168891</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14111" y="6683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128633</xdr:rowOff>
    </xdr:from>
    <xdr:to>
      <xdr:col>76</xdr:col>
      <xdr:colOff>165100</xdr:colOff>
      <xdr:row>39</xdr:row>
      <xdr:rowOff>58783</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4541500" y="6643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49910</xdr:rowOff>
    </xdr:from>
    <xdr:ext cx="469744"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357428" y="6736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112849</xdr:rowOff>
    </xdr:from>
    <xdr:to>
      <xdr:col>72</xdr:col>
      <xdr:colOff>38100</xdr:colOff>
      <xdr:row>39</xdr:row>
      <xdr:rowOff>42999</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3652500" y="6627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34126</xdr:rowOff>
    </xdr:from>
    <xdr:ext cx="469744"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3468428" y="672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131354</xdr:rowOff>
    </xdr:from>
    <xdr:to>
      <xdr:col>67</xdr:col>
      <xdr:colOff>101600</xdr:colOff>
      <xdr:row>39</xdr:row>
      <xdr:rowOff>61504</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2763500" y="6646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52631</xdr:rowOff>
    </xdr:from>
    <xdr:ext cx="469744"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579428" y="6739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54627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50</xdr:row>
      <xdr:rowOff>111777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48</xdr:row>
      <xdr:rowOff>168927</xdr:rowOff>
    </xdr:from>
    <xdr:ext cx="53129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914701" y="8398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101438</xdr:rowOff>
    </xdr:from>
    <xdr:to>
      <xdr:col>85</xdr:col>
      <xdr:colOff>126364</xdr:colOff>
      <xdr:row>58</xdr:row>
      <xdr:rowOff>124041</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673938"/>
          <a:ext cx="1269" cy="1394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127868</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1007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124041</xdr:rowOff>
    </xdr:from>
    <xdr:to>
      <xdr:col>86</xdr:col>
      <xdr:colOff>25400</xdr:colOff>
      <xdr:row>58</xdr:row>
      <xdr:rowOff>124041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10068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48115</xdr:rowOff>
    </xdr:from>
    <xdr:ext cx="534377"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449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101438</xdr:rowOff>
    </xdr:from>
    <xdr:to>
      <xdr:col>86</xdr:col>
      <xdr:colOff>25400</xdr:colOff>
      <xdr:row>50</xdr:row>
      <xdr:rowOff>101438</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673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105239</xdr:rowOff>
    </xdr:from>
    <xdr:to>
      <xdr:col>85</xdr:col>
      <xdr:colOff>127000</xdr:colOff>
      <xdr:row>56</xdr:row>
      <xdr:rowOff>135985</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5481300" y="9706439"/>
          <a:ext cx="838200" cy="30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130694</xdr:rowOff>
    </xdr:from>
    <xdr:ext cx="534377"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3889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107817</xdr:rowOff>
    </xdr:from>
    <xdr:to>
      <xdr:col>85</xdr:col>
      <xdr:colOff>177800</xdr:colOff>
      <xdr:row>56</xdr:row>
      <xdr:rowOff>37967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53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105239</xdr:rowOff>
    </xdr:from>
    <xdr:to>
      <xdr:col>81</xdr:col>
      <xdr:colOff>50800</xdr:colOff>
      <xdr:row>58</xdr:row>
      <xdr:rowOff>79721</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4592300" y="9706439"/>
          <a:ext cx="889000" cy="317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47266</xdr:rowOff>
    </xdr:from>
    <xdr:to>
      <xdr:col>81</xdr:col>
      <xdr:colOff>101600</xdr:colOff>
      <xdr:row>56</xdr:row>
      <xdr:rowOff>148866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64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165393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423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79721</xdr:rowOff>
    </xdr:from>
    <xdr:to>
      <xdr:col>76</xdr:col>
      <xdr:colOff>114300</xdr:colOff>
      <xdr:row>58</xdr:row>
      <xdr:rowOff>130413</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3703300" y="10023821"/>
          <a:ext cx="889000" cy="50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88357</xdr:rowOff>
    </xdr:from>
    <xdr:to>
      <xdr:col>76</xdr:col>
      <xdr:colOff>165100</xdr:colOff>
      <xdr:row>57</xdr:row>
      <xdr:rowOff>18507</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68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35034</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464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22285</xdr:rowOff>
    </xdr:from>
    <xdr:to>
      <xdr:col>71</xdr:col>
      <xdr:colOff>177800</xdr:colOff>
      <xdr:row>58</xdr:row>
      <xdr:rowOff>130413</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2814300" y="9794935"/>
          <a:ext cx="889000" cy="279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132648</xdr:rowOff>
    </xdr:from>
    <xdr:to>
      <xdr:col>72</xdr:col>
      <xdr:colOff>38100</xdr:colOff>
      <xdr:row>57</xdr:row>
      <xdr:rowOff>62798</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73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79325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509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77613</xdr:rowOff>
    </xdr:from>
    <xdr:to>
      <xdr:col>67</xdr:col>
      <xdr:colOff>101600</xdr:colOff>
      <xdr:row>57</xdr:row>
      <xdr:rowOff>7763</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678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24290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454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85185</xdr:rowOff>
    </xdr:from>
    <xdr:to>
      <xdr:col>85</xdr:col>
      <xdr:colOff>177800</xdr:colOff>
      <xdr:row>57</xdr:row>
      <xdr:rowOff>15335</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968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63612</xdr:rowOff>
    </xdr:from>
    <xdr:ext cx="534377"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9664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54439</xdr:rowOff>
    </xdr:from>
    <xdr:to>
      <xdr:col>81</xdr:col>
      <xdr:colOff>101600</xdr:colOff>
      <xdr:row>56</xdr:row>
      <xdr:rowOff>156039</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9655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147166</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9748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28921</xdr:rowOff>
    </xdr:from>
    <xdr:to>
      <xdr:col>76</xdr:col>
      <xdr:colOff>165100</xdr:colOff>
      <xdr:row>58</xdr:row>
      <xdr:rowOff>130521</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973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121648</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10065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79613</xdr:rowOff>
    </xdr:from>
    <xdr:to>
      <xdr:col>72</xdr:col>
      <xdr:colOff>38100</xdr:colOff>
      <xdr:row>59</xdr:row>
      <xdr:rowOff>9763</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1002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890</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10116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142935</xdr:rowOff>
    </xdr:from>
    <xdr:to>
      <xdr:col>67</xdr:col>
      <xdr:colOff>101600</xdr:colOff>
      <xdr:row>57</xdr:row>
      <xdr:rowOff>73085</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74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64212</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9836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5" name="災害復旧費グラフ枠">
          <a:extLst>
            <a:ext uri="{FF2B5EF4-FFF2-40B4-BE49-F238E27FC236}">
              <a16:creationId xmlns:a16="http://schemas.microsoft.com/office/drawing/2014/main" id="{00000000-0008-0000-0700-00007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5588</xdr:rowOff>
    </xdr:from>
    <xdr:to>
      <xdr:col>85</xdr:col>
      <xdr:colOff>126364</xdr:colOff>
      <xdr:row>79</xdr:row>
      <xdr:rowOff>98879</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6317595" y="12178538"/>
          <a:ext cx="1269" cy="146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7" name="災害復旧費最小値テキスト">
          <a:extLst>
            <a:ext uri="{FF2B5EF4-FFF2-40B4-BE49-F238E27FC236}">
              <a16:creationId xmlns:a16="http://schemas.microsoft.com/office/drawing/2014/main" id="{00000000-0008-0000-0700-00007D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123715</xdr:rowOff>
    </xdr:from>
    <xdr:ext cx="534377" cy="259045"/>
    <xdr:sp macro="" textlink="">
      <xdr:nvSpPr>
        <xdr:cNvPr id="639" name="災害復旧費最大値テキスト">
          <a:extLst>
            <a:ext uri="{FF2B5EF4-FFF2-40B4-BE49-F238E27FC236}">
              <a16:creationId xmlns:a16="http://schemas.microsoft.com/office/drawing/2014/main" id="{00000000-0008-0000-0700-00007F020000}"/>
            </a:ext>
          </a:extLst>
        </xdr:cNvPr>
        <xdr:cNvSpPr txBox="1"/>
      </xdr:nvSpPr>
      <xdr:spPr>
        <a:xfrm>
          <a:off x="16370300" y="11953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5588</xdr:rowOff>
    </xdr:from>
    <xdr:to>
      <xdr:col>86</xdr:col>
      <xdr:colOff>25400</xdr:colOff>
      <xdr:row>71</xdr:row>
      <xdr:rowOff>5588</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217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127888</xdr:rowOff>
    </xdr:from>
    <xdr:ext cx="469744" cy="259045"/>
    <xdr:sp macro="" textlink="">
      <xdr:nvSpPr>
        <xdr:cNvPr id="642" name="災害復旧費平均値テキスト">
          <a:extLst>
            <a:ext uri="{FF2B5EF4-FFF2-40B4-BE49-F238E27FC236}">
              <a16:creationId xmlns:a16="http://schemas.microsoft.com/office/drawing/2014/main" id="{00000000-0008-0000-0700-000082020000}"/>
            </a:ext>
          </a:extLst>
        </xdr:cNvPr>
        <xdr:cNvSpPr txBox="1"/>
      </xdr:nvSpPr>
      <xdr:spPr>
        <a:xfrm>
          <a:off x="16370300" y="13329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105011</xdr:rowOff>
    </xdr:from>
    <xdr:to>
      <xdr:col>85</xdr:col>
      <xdr:colOff>177800</xdr:colOff>
      <xdr:row>79</xdr:row>
      <xdr:rowOff>35161</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6268700" y="1347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99132</xdr:rowOff>
    </xdr:from>
    <xdr:to>
      <xdr:col>81</xdr:col>
      <xdr:colOff>101600</xdr:colOff>
      <xdr:row>79</xdr:row>
      <xdr:rowOff>29282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5430500" y="1347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45809</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46428" y="1324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55009</xdr:rowOff>
    </xdr:from>
    <xdr:to>
      <xdr:col>76</xdr:col>
      <xdr:colOff>114300</xdr:colOff>
      <xdr:row>79</xdr:row>
      <xdr:rowOff>98879</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a:off x="13703300" y="13599559"/>
          <a:ext cx="889000" cy="43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135491</xdr:rowOff>
    </xdr:from>
    <xdr:to>
      <xdr:col>76</xdr:col>
      <xdr:colOff>165100</xdr:colOff>
      <xdr:row>79</xdr:row>
      <xdr:rowOff>65641</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4541500" y="1350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82168</xdr:rowOff>
    </xdr:from>
    <xdr:ext cx="378565"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3017" y="132838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55009</xdr:rowOff>
    </xdr:from>
    <xdr:to>
      <xdr:col>71</xdr:col>
      <xdr:colOff>177800</xdr:colOff>
      <xdr:row>79</xdr:row>
      <xdr:rowOff>98879</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flipV="1">
          <a:off x="12814300" y="13599559"/>
          <a:ext cx="889000" cy="43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73006</xdr:rowOff>
    </xdr:from>
    <xdr:to>
      <xdr:col>72</xdr:col>
      <xdr:colOff>38100</xdr:colOff>
      <xdr:row>79</xdr:row>
      <xdr:rowOff>3156</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3652500" y="13446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19683</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428" y="1322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64626</xdr:rowOff>
    </xdr:from>
    <xdr:to>
      <xdr:col>67</xdr:col>
      <xdr:colOff>101600</xdr:colOff>
      <xdr:row>77</xdr:row>
      <xdr:rowOff>166226</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2763500" y="1326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11303</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428" y="13041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134456</xdr:rowOff>
    </xdr:from>
    <xdr:ext cx="249299" cy="259045"/>
    <xdr:sp macro="" textlink="">
      <xdr:nvSpPr>
        <xdr:cNvPr id="661" name="災害復旧費該当値テキスト">
          <a:extLst>
            <a:ext uri="{FF2B5EF4-FFF2-40B4-BE49-F238E27FC236}">
              <a16:creationId xmlns:a16="http://schemas.microsoft.com/office/drawing/2014/main" id="{00000000-0008-0000-0700-000095020000}"/>
            </a:ext>
          </a:extLst>
        </xdr:cNvPr>
        <xdr:cNvSpPr txBox="1"/>
      </xdr:nvSpPr>
      <xdr:spPr>
        <a:xfrm>
          <a:off x="16370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4209</xdr:rowOff>
    </xdr:from>
    <xdr:to>
      <xdr:col>72</xdr:col>
      <xdr:colOff>38100</xdr:colOff>
      <xdr:row>79</xdr:row>
      <xdr:rowOff>105809</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3652500" y="13548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96936</xdr:rowOff>
    </xdr:from>
    <xdr:ext cx="378565"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3514017" y="136414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168927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41287</xdr:rowOff>
    </xdr:from>
    <xdr:to>
      <xdr:col>85</xdr:col>
      <xdr:colOff>126364</xdr:colOff>
      <xdr:row>99</xdr:row>
      <xdr:rowOff>39230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814687"/>
          <a:ext cx="1269" cy="1198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43057</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701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39230</xdr:rowOff>
    </xdr:from>
    <xdr:to>
      <xdr:col>86</xdr:col>
      <xdr:colOff>25400</xdr:colOff>
      <xdr:row>99</xdr:row>
      <xdr:rowOff>39230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7012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159414</xdr:rowOff>
    </xdr:from>
    <xdr:ext cx="534377"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589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69,305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41287</xdr:rowOff>
    </xdr:from>
    <xdr:to>
      <xdr:col>86</xdr:col>
      <xdr:colOff>25400</xdr:colOff>
      <xdr:row>92</xdr:row>
      <xdr:rowOff>41287</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814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83441</xdr:rowOff>
    </xdr:from>
    <xdr:to>
      <xdr:col>85</xdr:col>
      <xdr:colOff>127000</xdr:colOff>
      <xdr:row>98</xdr:row>
      <xdr:rowOff>146718</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5481300" y="16885541"/>
          <a:ext cx="838200" cy="6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61073</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3488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38196</xdr:rowOff>
    </xdr:from>
    <xdr:to>
      <xdr:col>85</xdr:col>
      <xdr:colOff>177800</xdr:colOff>
      <xdr:row>96</xdr:row>
      <xdr:rowOff>139796</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497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61816</xdr:rowOff>
    </xdr:from>
    <xdr:to>
      <xdr:col>81</xdr:col>
      <xdr:colOff>50800</xdr:colOff>
      <xdr:row>98</xdr:row>
      <xdr:rowOff>83441</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4592300" y="16863916"/>
          <a:ext cx="889000" cy="2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31635</xdr:rowOff>
    </xdr:from>
    <xdr:to>
      <xdr:col>81</xdr:col>
      <xdr:colOff>101600</xdr:colOff>
      <xdr:row>96</xdr:row>
      <xdr:rowOff>133235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149762</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266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61816</xdr:rowOff>
    </xdr:from>
    <xdr:to>
      <xdr:col>76</xdr:col>
      <xdr:colOff>114300</xdr:colOff>
      <xdr:row>98</xdr:row>
      <xdr:rowOff>69656</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3703300" y="16863916"/>
          <a:ext cx="889000" cy="7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29280</xdr:rowOff>
    </xdr:from>
    <xdr:to>
      <xdr:col>76</xdr:col>
      <xdr:colOff>165100</xdr:colOff>
      <xdr:row>96</xdr:row>
      <xdr:rowOff>130880</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488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147407</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263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63074</xdr:rowOff>
    </xdr:from>
    <xdr:to>
      <xdr:col>71</xdr:col>
      <xdr:colOff>177800</xdr:colOff>
      <xdr:row>98</xdr:row>
      <xdr:rowOff>69656</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a:off x="12814300" y="16865174"/>
          <a:ext cx="889000" cy="6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32779</xdr:rowOff>
    </xdr:from>
    <xdr:to>
      <xdr:col>72</xdr:col>
      <xdr:colOff>38100</xdr:colOff>
      <xdr:row>96</xdr:row>
      <xdr:rowOff>134379</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491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150906</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267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49307</xdr:rowOff>
    </xdr:from>
    <xdr:to>
      <xdr:col>67</xdr:col>
      <xdr:colOff>101600</xdr:colOff>
      <xdr:row>96</xdr:row>
      <xdr:rowOff>150907</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50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167434</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283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95918</xdr:rowOff>
    </xdr:from>
    <xdr:to>
      <xdr:col>85</xdr:col>
      <xdr:colOff>177800</xdr:colOff>
      <xdr:row>99</xdr:row>
      <xdr:rowOff>26068</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89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10845</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812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32641</xdr:rowOff>
    </xdr:from>
    <xdr:to>
      <xdr:col>81</xdr:col>
      <xdr:colOff>101600</xdr:colOff>
      <xdr:row>98</xdr:row>
      <xdr:rowOff>134241</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834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125368</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927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11016</xdr:rowOff>
    </xdr:from>
    <xdr:to>
      <xdr:col>76</xdr:col>
      <xdr:colOff>165100</xdr:colOff>
      <xdr:row>98</xdr:row>
      <xdr:rowOff>112616</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81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103743</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6905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18856</xdr:rowOff>
    </xdr:from>
    <xdr:to>
      <xdr:col>72</xdr:col>
      <xdr:colOff>38100</xdr:colOff>
      <xdr:row>98</xdr:row>
      <xdr:rowOff>120456</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82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111583</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691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12274</xdr:rowOff>
    </xdr:from>
    <xdr:to>
      <xdr:col>67</xdr:col>
      <xdr:colOff>101600</xdr:colOff>
      <xdr:row>98</xdr:row>
      <xdr:rowOff>113874</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81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105001</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6907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91884</xdr:rowOff>
    </xdr:from>
    <xdr:to>
      <xdr:col>116</xdr:col>
      <xdr:colOff>62864</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235384"/>
          <a:ext cx="1269" cy="1495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38561</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501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7,851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91884</xdr:rowOff>
    </xdr:from>
    <xdr:to>
      <xdr:col>116</xdr:col>
      <xdr:colOff>152400</xdr:colOff>
      <xdr:row>30</xdr:row>
      <xdr:rowOff>91884</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235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61785</xdr:rowOff>
    </xdr:from>
    <xdr:to>
      <xdr:col>116</xdr:col>
      <xdr:colOff>63500</xdr:colOff>
      <xdr:row>35</xdr:row>
      <xdr:rowOff>88265</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flipV="1">
          <a:off x="21323300" y="6062535"/>
          <a:ext cx="838200" cy="26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67136</xdr:rowOff>
    </xdr:from>
    <xdr:ext cx="378565"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58223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88709</xdr:rowOff>
    </xdr:from>
    <xdr:to>
      <xdr:col>116</xdr:col>
      <xdr:colOff>114300</xdr:colOff>
      <xdr:row>39</xdr:row>
      <xdr:rowOff>18859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603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81597</xdr:rowOff>
    </xdr:from>
    <xdr:to>
      <xdr:col>111</xdr:col>
      <xdr:colOff>177800</xdr:colOff>
      <xdr:row>35</xdr:row>
      <xdr:rowOff>88265</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082347"/>
          <a:ext cx="889000" cy="6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116713</xdr:rowOff>
    </xdr:from>
    <xdr:to>
      <xdr:col>112</xdr:col>
      <xdr:colOff>38100</xdr:colOff>
      <xdr:row>39</xdr:row>
      <xdr:rowOff>46863</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63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37990</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4017" y="67245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81597</xdr:rowOff>
    </xdr:from>
    <xdr:to>
      <xdr:col>107</xdr:col>
      <xdr:colOff>50800</xdr:colOff>
      <xdr:row>35</xdr:row>
      <xdr:rowOff>117411</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flipV="1">
          <a:off x="19545300" y="6082347"/>
          <a:ext cx="889000" cy="35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143573</xdr:rowOff>
    </xdr:from>
    <xdr:to>
      <xdr:col>107</xdr:col>
      <xdr:colOff>101600</xdr:colOff>
      <xdr:row>38</xdr:row>
      <xdr:rowOff>73723</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48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64850</xdr:rowOff>
    </xdr:from>
    <xdr:ext cx="469744"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199428" y="6579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35</xdr:row>
      <xdr:rowOff>117411</xdr:rowOff>
    </xdr:from>
    <xdr:to>
      <xdr:col>102</xdr:col>
      <xdr:colOff>114300</xdr:colOff>
      <xdr:row>36</xdr:row>
      <xdr:rowOff>4254</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flipV="1">
          <a:off x="18656300" y="6118161"/>
          <a:ext cx="889000" cy="58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110045</xdr:rowOff>
    </xdr:from>
    <xdr:to>
      <xdr:col>102</xdr:col>
      <xdr:colOff>165100</xdr:colOff>
      <xdr:row>39</xdr:row>
      <xdr:rowOff>40195</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6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31322</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6017" y="67178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111379</xdr:rowOff>
    </xdr:from>
    <xdr:to>
      <xdr:col>98</xdr:col>
      <xdr:colOff>38100</xdr:colOff>
      <xdr:row>39</xdr:row>
      <xdr:rowOff>41529</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626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32656</xdr:rowOff>
    </xdr:from>
    <xdr:ext cx="378565"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7017" y="67192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10985</xdr:rowOff>
    </xdr:from>
    <xdr:to>
      <xdr:col>116</xdr:col>
      <xdr:colOff>114300</xdr:colOff>
      <xdr:row>35</xdr:row>
      <xdr:rowOff>112585</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01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33862</xdr:rowOff>
    </xdr:from>
    <xdr:ext cx="469744"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5863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37465</xdr:rowOff>
    </xdr:from>
    <xdr:to>
      <xdr:col>112</xdr:col>
      <xdr:colOff>38100</xdr:colOff>
      <xdr:row>35</xdr:row>
      <xdr:rowOff>139065</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03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33</xdr:row>
      <xdr:rowOff>155592</xdr:rowOff>
    </xdr:from>
    <xdr:ext cx="469744"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088428" y="5813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30797</xdr:rowOff>
    </xdr:from>
    <xdr:to>
      <xdr:col>107</xdr:col>
      <xdr:colOff>101600</xdr:colOff>
      <xdr:row>35</xdr:row>
      <xdr:rowOff>132397</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031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33</xdr:row>
      <xdr:rowOff>148924</xdr:rowOff>
    </xdr:from>
    <xdr:ext cx="469744"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199428" y="5806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35</xdr:row>
      <xdr:rowOff>66611</xdr:rowOff>
    </xdr:from>
    <xdr:to>
      <xdr:col>102</xdr:col>
      <xdr:colOff>165100</xdr:colOff>
      <xdr:row>35</xdr:row>
      <xdr:rowOff>168211</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0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13288</xdr:rowOff>
    </xdr:from>
    <xdr:ext cx="469744"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310428" y="5842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124904</xdr:rowOff>
    </xdr:from>
    <xdr:to>
      <xdr:col>98</xdr:col>
      <xdr:colOff>38100</xdr:colOff>
      <xdr:row>36</xdr:row>
      <xdr:rowOff>55054</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125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71581</xdr:rowOff>
    </xdr:from>
    <xdr:ext cx="469744"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421428" y="5900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民生費は、児童手当の拡充や障がい者自立支援事業、児童発達支援事業の増額などにより増加しており、高齢化率が全国平均と比較して高いこともあり、今後も高水準で推移することが予想される。また、公共施設等総合管理基金の積立額の増額や関西将棋会館建設の支援にかかる補助費の増額など、総務費が増加したことなどにより、歳出決算総額は、住民一人当たり</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413,082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円なった。</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公債費は、普通交付税による財源措置のあるものに限定して発行し、新規の市債発行を抑制することで過度に市債へ依存しない財政運営を行ってきた結果、類似団体内平均値を大きく下回る良好な数字で推移している。今後、市債発行を伴う普通建設事業の増加が見込まれるが、引き続き市債の適正管理に努める。諸支出金は類似団体内平均値を大きく上回る数字で推移しているが、全国的にも事例の少ない公営バスである自動車運送事業に対し、高齢者無料・割引乗車制度に係る負担金などを支出していることが主な要因である。</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今後も生産年齢人口の減少や社会保障関係費の増加が見込まれることから、行財政改革の取組を継続することで、引き続き適正な財政運営に努める。　</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大阪府高槻市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継続して行財政改革に取り組み、事業の最適化を着実に進めていることから、実質収支額は継続的に黒字を確保している。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今後も、経済状況の悪化や災害の発生などの不測の事態に備え、適正な基金残高を維持する。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大阪府高槻市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継続的に行財政改革を推進し、効率的な財政運営に取り組んできた結果、全ての会計において、実質収支額は黒字を確保し、おおむね同水準で推移している。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今後も健全な財政状況を継続できるよう、引き続き適切な財政運営に努める。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&#65279;<?xml version="1.0" encoding="UTF-8" standalone="yes"?><Relationships xmlns="http://schemas.openxmlformats.org/package/2006/relationships"><Relationship Id="rId2" Type="http://schemas.openxmlformats.org/officeDocument/2006/relationships/drawing" Target="../drawings/drawing9.xml" /></Relationships>
</file>

<file path=xl/worksheets/_rels/sheet11.xml.rels>&#65279;<?xml version="1.0" encoding="UTF-8" standalone="yes"?><Relationships xmlns="http://schemas.openxmlformats.org/package/2006/relationships"><Relationship Id="rId2" Type="http://schemas.openxmlformats.org/officeDocument/2006/relationships/drawing" Target="../drawings/drawing10.xml" /></Relationships>
</file>

<file path=xl/worksheets/_rels/sheet12.xml.rels>&#65279;<?xml version="1.0" encoding="UTF-8" standalone="yes"?><Relationships xmlns="http://schemas.openxmlformats.org/package/2006/relationships"><Relationship Id="rId2" Type="http://schemas.openxmlformats.org/officeDocument/2006/relationships/drawing" Target="../drawings/drawing11.xml" /></Relationships>
</file>

<file path=xl/worksheets/_rels/sheet13.xml.rels>&#65279;<?xml version="1.0" encoding="UTF-8" standalone="yes"?><Relationships xmlns="http://schemas.openxmlformats.org/package/2006/relationships"><Relationship Id="rId2" Type="http://schemas.openxmlformats.org/officeDocument/2006/relationships/drawing" Target="../drawings/drawing12.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7.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147996919</v>
      </c>
      <c r="BO4" s="371"/>
      <c r="BP4" s="371"/>
      <c r="BQ4" s="371"/>
      <c r="BR4" s="371"/>
      <c r="BS4" s="371"/>
      <c r="BT4" s="371"/>
      <c r="BU4" s="372"/>
      <c r="BV4" s="370">
        <v>139860614</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4.5999999999999996</v>
      </c>
      <c r="CU4" s="377"/>
      <c r="CV4" s="377"/>
      <c r="CW4" s="377"/>
      <c r="CX4" s="377"/>
      <c r="CY4" s="377"/>
      <c r="CZ4" s="377"/>
      <c r="DA4" s="378"/>
      <c r="DB4" s="376">
        <v>3.6</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142756451</v>
      </c>
      <c r="BO5" s="408"/>
      <c r="BP5" s="408"/>
      <c r="BQ5" s="408"/>
      <c r="BR5" s="408"/>
      <c r="BS5" s="408"/>
      <c r="BT5" s="408"/>
      <c r="BU5" s="409"/>
      <c r="BV5" s="407">
        <v>134961546</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91.3</v>
      </c>
      <c r="CU5" s="405"/>
      <c r="CV5" s="405"/>
      <c r="CW5" s="405"/>
      <c r="CX5" s="405"/>
      <c r="CY5" s="405"/>
      <c r="CZ5" s="405"/>
      <c r="DA5" s="406"/>
      <c r="DB5" s="404">
        <v>91.7</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5240468</v>
      </c>
      <c r="BO6" s="408"/>
      <c r="BP6" s="408"/>
      <c r="BQ6" s="408"/>
      <c r="BR6" s="408"/>
      <c r="BS6" s="408"/>
      <c r="BT6" s="408"/>
      <c r="BU6" s="409"/>
      <c r="BV6" s="407">
        <v>4899068</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91.3</v>
      </c>
      <c r="CU6" s="445"/>
      <c r="CV6" s="445"/>
      <c r="CW6" s="445"/>
      <c r="CX6" s="445"/>
      <c r="CY6" s="445"/>
      <c r="CZ6" s="445"/>
      <c r="DA6" s="446"/>
      <c r="DB6" s="444">
        <v>91.7</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1717311</v>
      </c>
      <c r="BO7" s="408"/>
      <c r="BP7" s="408"/>
      <c r="BQ7" s="408"/>
      <c r="BR7" s="408"/>
      <c r="BS7" s="408"/>
      <c r="BT7" s="408"/>
      <c r="BU7" s="409"/>
      <c r="BV7" s="407">
        <v>2240877</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76008074</v>
      </c>
      <c r="CU7" s="408"/>
      <c r="CV7" s="408"/>
      <c r="CW7" s="408"/>
      <c r="CX7" s="408"/>
      <c r="CY7" s="408"/>
      <c r="CZ7" s="408"/>
      <c r="DA7" s="409"/>
      <c r="DB7" s="407">
        <v>74044834</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3523157</v>
      </c>
      <c r="BO8" s="408"/>
      <c r="BP8" s="408"/>
      <c r="BQ8" s="408"/>
      <c r="BR8" s="408"/>
      <c r="BS8" s="408"/>
      <c r="BT8" s="408"/>
      <c r="BU8" s="409"/>
      <c r="BV8" s="407">
        <v>2658191</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0.75</v>
      </c>
      <c r="CU8" s="448"/>
      <c r="CV8" s="448"/>
      <c r="CW8" s="448"/>
      <c r="CX8" s="448"/>
      <c r="CY8" s="448"/>
      <c r="CZ8" s="448"/>
      <c r="DA8" s="449"/>
      <c r="DB8" s="447">
        <v>0.76</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352698</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864966</v>
      </c>
      <c r="BO9" s="408"/>
      <c r="BP9" s="408"/>
      <c r="BQ9" s="408"/>
      <c r="BR9" s="408"/>
      <c r="BS9" s="408"/>
      <c r="BT9" s="408"/>
      <c r="BU9" s="409"/>
      <c r="BV9" s="407">
        <v>1625969</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6.9</v>
      </c>
      <c r="CU9" s="405"/>
      <c r="CV9" s="405"/>
      <c r="CW9" s="405"/>
      <c r="CX9" s="405"/>
      <c r="CY9" s="405"/>
      <c r="CZ9" s="405"/>
      <c r="DA9" s="406"/>
      <c r="DB9" s="404">
        <v>8.1</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351829</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1894293</v>
      </c>
      <c r="BO10" s="408"/>
      <c r="BP10" s="408"/>
      <c r="BQ10" s="408"/>
      <c r="BR10" s="408"/>
      <c r="BS10" s="408"/>
      <c r="BT10" s="408"/>
      <c r="BU10" s="409"/>
      <c r="BV10" s="407">
        <v>949581</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345589</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340828</v>
      </c>
      <c r="S13" s="492"/>
      <c r="T13" s="492"/>
      <c r="U13" s="492"/>
      <c r="V13" s="493"/>
      <c r="W13" s="423" t="s">
        <v>131</v>
      </c>
      <c r="X13" s="424"/>
      <c r="Y13" s="424"/>
      <c r="Z13" s="424"/>
      <c r="AA13" s="424"/>
      <c r="AB13" s="414"/>
      <c r="AC13" s="458">
        <v>748</v>
      </c>
      <c r="AD13" s="459"/>
      <c r="AE13" s="459"/>
      <c r="AF13" s="459"/>
      <c r="AG13" s="501"/>
      <c r="AH13" s="458">
        <v>780</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2759259</v>
      </c>
      <c r="BO13" s="408"/>
      <c r="BP13" s="408"/>
      <c r="BQ13" s="408"/>
      <c r="BR13" s="408"/>
      <c r="BS13" s="408"/>
      <c r="BT13" s="408"/>
      <c r="BU13" s="409"/>
      <c r="BV13" s="407">
        <v>2575550</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-2.7</v>
      </c>
      <c r="CU13" s="405"/>
      <c r="CV13" s="405"/>
      <c r="CW13" s="405"/>
      <c r="CX13" s="405"/>
      <c r="CY13" s="405"/>
      <c r="CZ13" s="405"/>
      <c r="DA13" s="406"/>
      <c r="DB13" s="404">
        <v>-2.2000000000000002</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346972</v>
      </c>
      <c r="S14" s="492"/>
      <c r="T14" s="492"/>
      <c r="U14" s="492"/>
      <c r="V14" s="493"/>
      <c r="W14" s="397"/>
      <c r="X14" s="398"/>
      <c r="Y14" s="398"/>
      <c r="Z14" s="398"/>
      <c r="AA14" s="398"/>
      <c r="AB14" s="387"/>
      <c r="AC14" s="494">
        <v>0.5</v>
      </c>
      <c r="AD14" s="495"/>
      <c r="AE14" s="495"/>
      <c r="AF14" s="495"/>
      <c r="AG14" s="496"/>
      <c r="AH14" s="494">
        <v>0.6</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342657</v>
      </c>
      <c r="S15" s="492"/>
      <c r="T15" s="492"/>
      <c r="U15" s="492"/>
      <c r="V15" s="493"/>
      <c r="W15" s="423" t="s">
        <v>137</v>
      </c>
      <c r="X15" s="424"/>
      <c r="Y15" s="424"/>
      <c r="Z15" s="424"/>
      <c r="AA15" s="424"/>
      <c r="AB15" s="414"/>
      <c r="AC15" s="458">
        <v>30133</v>
      </c>
      <c r="AD15" s="459"/>
      <c r="AE15" s="459"/>
      <c r="AF15" s="459"/>
      <c r="AG15" s="501"/>
      <c r="AH15" s="458">
        <v>32404</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45982287</v>
      </c>
      <c r="BO15" s="371"/>
      <c r="BP15" s="371"/>
      <c r="BQ15" s="371"/>
      <c r="BR15" s="371"/>
      <c r="BS15" s="371"/>
      <c r="BT15" s="371"/>
      <c r="BU15" s="372"/>
      <c r="BV15" s="370">
        <v>44905772</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21.4</v>
      </c>
      <c r="AD16" s="495"/>
      <c r="AE16" s="495"/>
      <c r="AF16" s="495"/>
      <c r="AG16" s="496"/>
      <c r="AH16" s="494">
        <v>23.2</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62430247</v>
      </c>
      <c r="BO16" s="408"/>
      <c r="BP16" s="408"/>
      <c r="BQ16" s="408"/>
      <c r="BR16" s="408"/>
      <c r="BS16" s="408"/>
      <c r="BT16" s="408"/>
      <c r="BU16" s="409"/>
      <c r="BV16" s="407">
        <v>59877027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110076</v>
      </c>
      <c r="AD17" s="459"/>
      <c r="AE17" s="459"/>
      <c r="AF17" s="459"/>
      <c r="AG17" s="501"/>
      <c r="AH17" s="458">
        <v>106764</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58690528</v>
      </c>
      <c r="BO17" s="408"/>
      <c r="BP17" s="408"/>
      <c r="BQ17" s="408"/>
      <c r="BR17" s="408"/>
      <c r="BS17" s="408"/>
      <c r="BT17" s="408"/>
      <c r="BU17" s="409"/>
      <c r="BV17" s="407">
        <v>57221747</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105.29</v>
      </c>
      <c r="M18" s="531"/>
      <c r="N18" s="531"/>
      <c r="O18" s="531"/>
      <c r="P18" s="531"/>
      <c r="Q18" s="531"/>
      <c r="R18" s="532"/>
      <c r="S18" s="532"/>
      <c r="T18" s="532"/>
      <c r="U18" s="532"/>
      <c r="V18" s="533"/>
      <c r="W18" s="425"/>
      <c r="X18" s="426"/>
      <c r="Y18" s="426"/>
      <c r="Z18" s="426"/>
      <c r="AA18" s="426"/>
      <c r="AB18" s="417"/>
      <c r="AC18" s="534">
        <v>78.099999999999994</v>
      </c>
      <c r="AD18" s="535"/>
      <c r="AE18" s="535"/>
      <c r="AF18" s="535"/>
      <c r="AG18" s="536"/>
      <c r="AH18" s="534">
        <v>76.3</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71156617</v>
      </c>
      <c r="BO18" s="408"/>
      <c r="BP18" s="408"/>
      <c r="BQ18" s="408"/>
      <c r="BR18" s="408"/>
      <c r="BS18" s="408"/>
      <c r="BT18" s="408"/>
      <c r="BU18" s="409"/>
      <c r="BV18" s="407">
        <v>68151934</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3350</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92935915</v>
      </c>
      <c r="BO19" s="408"/>
      <c r="BP19" s="408"/>
      <c r="BQ19" s="408"/>
      <c r="BR19" s="408"/>
      <c r="BS19" s="408"/>
      <c r="BT19" s="408"/>
      <c r="BU19" s="409"/>
      <c r="BV19" s="407">
        <v>88709460</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152869</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33422251</v>
      </c>
      <c r="BO22" s="371"/>
      <c r="BP22" s="371"/>
      <c r="BQ22" s="371"/>
      <c r="BR22" s="371"/>
      <c r="BS22" s="371"/>
      <c r="BT22" s="371"/>
      <c r="BU22" s="372"/>
      <c r="BV22" s="370">
        <v>36775214</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29832868</v>
      </c>
      <c r="BO23" s="408"/>
      <c r="BP23" s="408"/>
      <c r="BQ23" s="408"/>
      <c r="BR23" s="408"/>
      <c r="BS23" s="408"/>
      <c r="BT23" s="408"/>
      <c r="BU23" s="409"/>
      <c r="BV23" s="407">
        <v>32163546</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10650</v>
      </c>
      <c r="R24" s="459"/>
      <c r="S24" s="459"/>
      <c r="T24" s="459"/>
      <c r="U24" s="459"/>
      <c r="V24" s="501"/>
      <c r="W24" s="553"/>
      <c r="X24" s="554"/>
      <c r="Y24" s="555"/>
      <c r="Z24" s="457" t="s">
        <v>162</v>
      </c>
      <c r="AA24" s="437"/>
      <c r="AB24" s="437"/>
      <c r="AC24" s="437"/>
      <c r="AD24" s="437"/>
      <c r="AE24" s="437"/>
      <c r="AF24" s="437"/>
      <c r="AG24" s="438"/>
      <c r="AH24" s="458">
        <v>1971</v>
      </c>
      <c r="AI24" s="459"/>
      <c r="AJ24" s="459"/>
      <c r="AK24" s="459"/>
      <c r="AL24" s="501"/>
      <c r="AM24" s="458">
        <v>5920884</v>
      </c>
      <c r="AN24" s="459"/>
      <c r="AO24" s="459"/>
      <c r="AP24" s="459"/>
      <c r="AQ24" s="459"/>
      <c r="AR24" s="501"/>
      <c r="AS24" s="458">
        <v>3004</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22015921</v>
      </c>
      <c r="BO24" s="408"/>
      <c r="BP24" s="408"/>
      <c r="BQ24" s="408"/>
      <c r="BR24" s="408"/>
      <c r="BS24" s="408"/>
      <c r="BT24" s="408"/>
      <c r="BU24" s="409"/>
      <c r="BV24" s="407">
        <v>23226391</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2</v>
      </c>
      <c r="M25" s="459"/>
      <c r="N25" s="459"/>
      <c r="O25" s="459"/>
      <c r="P25" s="501"/>
      <c r="Q25" s="458">
        <v>9350</v>
      </c>
      <c r="R25" s="459"/>
      <c r="S25" s="459"/>
      <c r="T25" s="459"/>
      <c r="U25" s="459"/>
      <c r="V25" s="501"/>
      <c r="W25" s="553"/>
      <c r="X25" s="554"/>
      <c r="Y25" s="555"/>
      <c r="Z25" s="457" t="s">
        <v>165</v>
      </c>
      <c r="AA25" s="437"/>
      <c r="AB25" s="437"/>
      <c r="AC25" s="437"/>
      <c r="AD25" s="437"/>
      <c r="AE25" s="437"/>
      <c r="AF25" s="437"/>
      <c r="AG25" s="438"/>
      <c r="AH25" s="458">
        <v>325</v>
      </c>
      <c r="AI25" s="459"/>
      <c r="AJ25" s="459"/>
      <c r="AK25" s="459"/>
      <c r="AL25" s="501"/>
      <c r="AM25" s="458">
        <v>939250</v>
      </c>
      <c r="AN25" s="459"/>
      <c r="AO25" s="459"/>
      <c r="AP25" s="459"/>
      <c r="AQ25" s="459"/>
      <c r="AR25" s="501"/>
      <c r="AS25" s="458">
        <v>2890</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11603484</v>
      </c>
      <c r="BO25" s="371"/>
      <c r="BP25" s="371"/>
      <c r="BQ25" s="371"/>
      <c r="BR25" s="371"/>
      <c r="BS25" s="371"/>
      <c r="BT25" s="371"/>
      <c r="BU25" s="372"/>
      <c r="BV25" s="370">
        <v>11415165</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8250</v>
      </c>
      <c r="R26" s="459"/>
      <c r="S26" s="459"/>
      <c r="T26" s="459"/>
      <c r="U26" s="459"/>
      <c r="V26" s="501"/>
      <c r="W26" s="553"/>
      <c r="X26" s="554"/>
      <c r="Y26" s="555"/>
      <c r="Z26" s="457" t="s">
        <v>168</v>
      </c>
      <c r="AA26" s="559"/>
      <c r="AB26" s="559"/>
      <c r="AC26" s="559"/>
      <c r="AD26" s="559"/>
      <c r="AE26" s="559"/>
      <c r="AF26" s="559"/>
      <c r="AG26" s="560"/>
      <c r="AH26" s="458">
        <v>129</v>
      </c>
      <c r="AI26" s="459"/>
      <c r="AJ26" s="459"/>
      <c r="AK26" s="459"/>
      <c r="AL26" s="501"/>
      <c r="AM26" s="458">
        <v>352170</v>
      </c>
      <c r="AN26" s="459"/>
      <c r="AO26" s="459"/>
      <c r="AP26" s="459"/>
      <c r="AQ26" s="459"/>
      <c r="AR26" s="501"/>
      <c r="AS26" s="458">
        <v>2730</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v>416178</v>
      </c>
      <c r="BO26" s="408"/>
      <c r="BP26" s="408"/>
      <c r="BQ26" s="408"/>
      <c r="BR26" s="408"/>
      <c r="BS26" s="408"/>
      <c r="BT26" s="408"/>
      <c r="BU26" s="409"/>
      <c r="BV26" s="407">
        <v>541398</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7500</v>
      </c>
      <c r="R27" s="459"/>
      <c r="S27" s="459"/>
      <c r="T27" s="459"/>
      <c r="U27" s="459"/>
      <c r="V27" s="501"/>
      <c r="W27" s="553"/>
      <c r="X27" s="554"/>
      <c r="Y27" s="555"/>
      <c r="Z27" s="457" t="s">
        <v>171</v>
      </c>
      <c r="AA27" s="437"/>
      <c r="AB27" s="437"/>
      <c r="AC27" s="437"/>
      <c r="AD27" s="437"/>
      <c r="AE27" s="437"/>
      <c r="AF27" s="437"/>
      <c r="AG27" s="438"/>
      <c r="AH27" s="458">
        <v>102</v>
      </c>
      <c r="AI27" s="459"/>
      <c r="AJ27" s="459"/>
      <c r="AK27" s="459"/>
      <c r="AL27" s="501"/>
      <c r="AM27" s="458">
        <v>282370</v>
      </c>
      <c r="AN27" s="459"/>
      <c r="AO27" s="459"/>
      <c r="AP27" s="459"/>
      <c r="AQ27" s="459"/>
      <c r="AR27" s="501"/>
      <c r="AS27" s="458">
        <v>2768</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3792491</v>
      </c>
      <c r="BO27" s="527"/>
      <c r="BP27" s="527"/>
      <c r="BQ27" s="527"/>
      <c r="BR27" s="527"/>
      <c r="BS27" s="527"/>
      <c r="BT27" s="527"/>
      <c r="BU27" s="528"/>
      <c r="BV27" s="526">
        <v>3791981</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7100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18826747</v>
      </c>
      <c r="BO28" s="371"/>
      <c r="BP28" s="371"/>
      <c r="BQ28" s="371"/>
      <c r="BR28" s="371"/>
      <c r="BS28" s="371"/>
      <c r="BT28" s="371"/>
      <c r="BU28" s="372"/>
      <c r="BV28" s="370">
        <v>16932454</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32</v>
      </c>
      <c r="M29" s="459"/>
      <c r="N29" s="459"/>
      <c r="O29" s="459"/>
      <c r="P29" s="501"/>
      <c r="Q29" s="458">
        <v>6600</v>
      </c>
      <c r="R29" s="459"/>
      <c r="S29" s="459"/>
      <c r="T29" s="459"/>
      <c r="U29" s="459"/>
      <c r="V29" s="501"/>
      <c r="W29" s="556"/>
      <c r="X29" s="557"/>
      <c r="Y29" s="558"/>
      <c r="Z29" s="457" t="s">
        <v>177</v>
      </c>
      <c r="AA29" s="437"/>
      <c r="AB29" s="437"/>
      <c r="AC29" s="437"/>
      <c r="AD29" s="437"/>
      <c r="AE29" s="437"/>
      <c r="AF29" s="437"/>
      <c r="AG29" s="438"/>
      <c r="AH29" s="458">
        <v>2073</v>
      </c>
      <c r="AI29" s="459"/>
      <c r="AJ29" s="459"/>
      <c r="AK29" s="459"/>
      <c r="AL29" s="501"/>
      <c r="AM29" s="458">
        <v>6203254</v>
      </c>
      <c r="AN29" s="459"/>
      <c r="AO29" s="459"/>
      <c r="AP29" s="459"/>
      <c r="AQ29" s="459"/>
      <c r="AR29" s="501"/>
      <c r="AS29" s="458">
        <v>2992</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2531772</v>
      </c>
      <c r="BO29" s="408"/>
      <c r="BP29" s="408"/>
      <c r="BQ29" s="408"/>
      <c r="BR29" s="408"/>
      <c r="BS29" s="408"/>
      <c r="BT29" s="408"/>
      <c r="BU29" s="409"/>
      <c r="BV29" s="407">
        <v>2531230</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96.4</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24852698</v>
      </c>
      <c r="BO30" s="527"/>
      <c r="BP30" s="527"/>
      <c r="BQ30" s="527"/>
      <c r="BR30" s="527"/>
      <c r="BS30" s="527"/>
      <c r="BT30" s="527"/>
      <c r="BU30" s="528"/>
      <c r="BV30" s="526">
        <v>21594180</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下水道等事業会計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9</v>
      </c>
      <c r="BX34" s="597"/>
      <c r="BY34" s="598" t="str">
        <f>IF('各会計、関係団体の財政状況及び健全化判断比率'!B68="","",'各会計、関係団体の財政状況及び健全化判断比率'!B68)</f>
        <v>大阪府都市ボートレース企業団</v>
      </c>
      <c r="BZ34" s="598"/>
      <c r="CA34" s="598"/>
      <c r="CB34" s="598"/>
      <c r="CC34" s="598"/>
      <c r="CD34" s="598"/>
      <c r="CE34" s="598"/>
      <c r="CF34" s="598"/>
      <c r="CG34" s="598"/>
      <c r="CH34" s="598"/>
      <c r="CI34" s="598"/>
      <c r="CJ34" s="598"/>
      <c r="CK34" s="598"/>
      <c r="CL34" s="598"/>
      <c r="CM34" s="598"/>
      <c r="CN34" s="169"/>
      <c r="CO34" s="597">
        <f>IF(CQ34="","",MAX(C34:D43,U34:V43,AM34:AN43,BE34:BF43,BW34:BX43)+1)</f>
        <v>15</v>
      </c>
      <c r="CP34" s="597"/>
      <c r="CQ34" s="598" t="str">
        <f>IF('各会計、関係団体の財政状況及び健全化判断比率'!BS7="","",'各会計、関係団体の財政状況及び健全化判断比率'!BS7)</f>
        <v>高槻市土地開発公社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〇</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母子父子寡婦福祉資金貸付金特別会計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f t="shared" ref="AM35:AM43" si="0">IF(AO35="","",AM34+1)</f>
        <v>7</v>
      </c>
      <c r="AN35" s="597"/>
      <c r="AO35" s="598" t="str">
        <f>IF('各会計、関係団体の財政状況及び健全化判断比率'!B32="","",'各会計、関係団体の財政状況及び健全化判断比率'!B32)</f>
        <v>自動車運送事業会計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10</v>
      </c>
      <c r="BX35" s="597"/>
      <c r="BY35" s="598" t="str">
        <f>IF('各会計、関係団体の財政状況及び健全化判断比率'!B69="","",'各会計、関係団体の財政状況及び健全化判断比率'!B69)</f>
        <v>淀川右岸水防事務組合（一般会計）</v>
      </c>
      <c r="BZ35" s="598"/>
      <c r="CA35" s="598"/>
      <c r="CB35" s="598"/>
      <c r="CC35" s="598"/>
      <c r="CD35" s="598"/>
      <c r="CE35" s="598"/>
      <c r="CF35" s="598"/>
      <c r="CG35" s="598"/>
      <c r="CH35" s="598"/>
      <c r="CI35" s="598"/>
      <c r="CJ35" s="598"/>
      <c r="CK35" s="598"/>
      <c r="CL35" s="598"/>
      <c r="CM35" s="598"/>
      <c r="CN35" s="169"/>
      <c r="CO35" s="597">
        <f t="shared" ref="CO35:CO43" si="3">IF(CQ35="","",CO34+1)</f>
        <v>16</v>
      </c>
      <c r="CP35" s="597"/>
      <c r="CQ35" s="598" t="str">
        <f>IF('各会計、関係団体の財政状況及び健全化判断比率'!BS8="","",'各会計、関係団体の財政状況及び健全化判断比率'!BS8)</f>
        <v>高槻市都市交流協会</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f t="shared" si="0"/>
        <v>8</v>
      </c>
      <c r="AN36" s="597"/>
      <c r="AO36" s="598" t="str">
        <f>IF('各会計、関係団体の財政状況及び健全化判断比率'!B33="","",'各会計、関係団体の財政状況及び健全化判断比率'!B33)</f>
        <v>水道事業会計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11</v>
      </c>
      <c r="BX36" s="597"/>
      <c r="BY36" s="598" t="str">
        <f>IF('各会計、関係団体の財政状況及び健全化判断比率'!B70="","",'各会計、関係団体の財政状況及び健全化判断比率'!B70)</f>
        <v>大阪府後期高齢者医療広域連合（一般会計）</v>
      </c>
      <c r="BZ36" s="598"/>
      <c r="CA36" s="598"/>
      <c r="CB36" s="598"/>
      <c r="CC36" s="598"/>
      <c r="CD36" s="598"/>
      <c r="CE36" s="598"/>
      <c r="CF36" s="598"/>
      <c r="CG36" s="598"/>
      <c r="CH36" s="598"/>
      <c r="CI36" s="598"/>
      <c r="CJ36" s="598"/>
      <c r="CK36" s="598"/>
      <c r="CL36" s="598"/>
      <c r="CM36" s="598"/>
      <c r="CN36" s="169"/>
      <c r="CO36" s="597">
        <f t="shared" si="3"/>
        <v>17</v>
      </c>
      <c r="CP36" s="597"/>
      <c r="CQ36" s="598" t="str">
        <f>IF('各会計、関係団体の財政状況及び健全化判断比率'!BS9="","",'各会計、関係団体の財政状況及び健全化判断比率'!BS9)</f>
        <v>高槻市文化スポーツ振興事業団</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12</v>
      </c>
      <c r="BX37" s="597"/>
      <c r="BY37" s="598" t="str">
        <f>IF('各会計、関係団体の財政状況及び健全化判断比率'!B71="","",'各会計、関係団体の財政状況及び健全化判断比率'!B71)</f>
        <v>大阪府後期高齢者医療広域連合（後期高齢者医療特別会計）</v>
      </c>
      <c r="BZ37" s="598"/>
      <c r="CA37" s="598"/>
      <c r="CB37" s="598"/>
      <c r="CC37" s="598"/>
      <c r="CD37" s="598"/>
      <c r="CE37" s="598"/>
      <c r="CF37" s="598"/>
      <c r="CG37" s="598"/>
      <c r="CH37" s="598"/>
      <c r="CI37" s="598"/>
      <c r="CJ37" s="598"/>
      <c r="CK37" s="598"/>
      <c r="CL37" s="598"/>
      <c r="CM37" s="598"/>
      <c r="CN37" s="169"/>
      <c r="CO37" s="597">
        <f t="shared" si="3"/>
        <v>18</v>
      </c>
      <c r="CP37" s="597"/>
      <c r="CQ37" s="598" t="str">
        <f>IF('各会計、関係団体の財政状況及び健全化判断比率'!BS10="","",'各会計、関係団体の財政状況及び健全化判断比率'!BS10)</f>
        <v>大阪府三島救急医療センター</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13</v>
      </c>
      <c r="BX38" s="597"/>
      <c r="BY38" s="598" t="str">
        <f>IF('各会計、関係団体の財政状況及び健全化判断比率'!B72="","",'各会計、関係団体の財政状況及び健全化判断比率'!B72)</f>
        <v>大阪広域水道企業団（水道用水供給事業）</v>
      </c>
      <c r="BZ38" s="598"/>
      <c r="CA38" s="598"/>
      <c r="CB38" s="598"/>
      <c r="CC38" s="598"/>
      <c r="CD38" s="598"/>
      <c r="CE38" s="598"/>
      <c r="CF38" s="598"/>
      <c r="CG38" s="598"/>
      <c r="CH38" s="598"/>
      <c r="CI38" s="598"/>
      <c r="CJ38" s="598"/>
      <c r="CK38" s="598"/>
      <c r="CL38" s="598"/>
      <c r="CM38" s="598"/>
      <c r="CN38" s="169"/>
      <c r="CO38" s="597">
        <f t="shared" si="3"/>
        <v>19</v>
      </c>
      <c r="CP38" s="597"/>
      <c r="CQ38" s="598" t="str">
        <f>IF('各会計、関係団体の財政状況及び健全化判断比率'!BS11="","",'各会計、関係団体の財政状況及び健全化判断比率'!BS11)</f>
        <v>高槻都市開発株式会社</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14</v>
      </c>
      <c r="BX39" s="597"/>
      <c r="BY39" s="598" t="str">
        <f>IF('各会計、関係団体の財政状況及び健全化判断比率'!B73="","",'各会計、関係団体の財政状況及び健全化判断比率'!B73)</f>
        <v>大阪広域水道企業団（工業用水道事業会計）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XDg0hx0AyDyYT6QQFNRpWpeZeoixhou2CEi0j4X55mrO8MOCY4ZFTc9I2uQ0scv0L1VQ0m2FGsHmsVxdo0m4Iw==" saltValue="g2+6uqEuGrRvq/xx4veBK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2">
      <c r="A34" s="22"/>
      <c r="B34" s="31"/>
      <c r="C34" s="1149" t="s">
        <v>533</v>
      </c>
      <c r="D34" s="1149"/>
      <c r="E34" s="1150"/>
      <c r="F34" s="32">
        <v>8.52</v>
      </c>
      <c r="G34" s="33">
        <v>8.11</v>
      </c>
      <c r="H34" s="33">
        <v>8.34</v>
      </c>
      <c r="I34" s="33">
        <v>7.7</v>
      </c>
      <c r="J34" s="34">
        <v>6.26</v>
      </c>
      <c r="K34" s="22"/>
      <c r="L34" s="22"/>
      <c r="M34" s="22"/>
      <c r="N34" s="22"/>
      <c r="O34" s="22"/>
      <c r="P34" s="22"/>
    </row>
    <row r="35" spans="1:16" ht="39" customHeight="1" x14ac:dyDescent="0.2">
      <c r="A35" s="22"/>
      <c r="B35" s="35"/>
      <c r="C35" s="1143" t="s">
        <v>534</v>
      </c>
      <c r="D35" s="1144"/>
      <c r="E35" s="1145"/>
      <c r="F35" s="36">
        <v>6.68</v>
      </c>
      <c r="G35" s="37">
        <v>5.35</v>
      </c>
      <c r="H35" s="37">
        <v>5.59</v>
      </c>
      <c r="I35" s="37">
        <v>5.0599999999999996</v>
      </c>
      <c r="J35" s="38">
        <v>4.72</v>
      </c>
      <c r="K35" s="22"/>
      <c r="L35" s="22"/>
      <c r="M35" s="22"/>
      <c r="N35" s="22"/>
      <c r="O35" s="22"/>
      <c r="P35" s="22"/>
    </row>
    <row r="36" spans="1:16" ht="39" customHeight="1" x14ac:dyDescent="0.2">
      <c r="A36" s="22"/>
      <c r="B36" s="35"/>
      <c r="C36" s="1143" t="s">
        <v>535</v>
      </c>
      <c r="D36" s="1144"/>
      <c r="E36" s="1145"/>
      <c r="F36" s="36">
        <v>0.88</v>
      </c>
      <c r="G36" s="37">
        <v>3.45</v>
      </c>
      <c r="H36" s="37">
        <v>1.41</v>
      </c>
      <c r="I36" s="37">
        <v>3.58</v>
      </c>
      <c r="J36" s="38">
        <v>4.63</v>
      </c>
      <c r="K36" s="22"/>
      <c r="L36" s="22"/>
      <c r="M36" s="22"/>
      <c r="N36" s="22"/>
      <c r="O36" s="22"/>
      <c r="P36" s="22"/>
    </row>
    <row r="37" spans="1:16" ht="39" customHeight="1" x14ac:dyDescent="0.2">
      <c r="A37" s="22"/>
      <c r="B37" s="35"/>
      <c r="C37" s="1143" t="s">
        <v>536</v>
      </c>
      <c r="D37" s="1144"/>
      <c r="E37" s="1145"/>
      <c r="F37" s="36">
        <v>2.35</v>
      </c>
      <c r="G37" s="37">
        <v>1.26</v>
      </c>
      <c r="H37" s="37">
        <v>1.1599999999999999</v>
      </c>
      <c r="I37" s="37">
        <v>1</v>
      </c>
      <c r="J37" s="38">
        <v>1.76</v>
      </c>
      <c r="K37" s="22"/>
      <c r="L37" s="22"/>
      <c r="M37" s="22"/>
      <c r="N37" s="22"/>
      <c r="O37" s="22"/>
      <c r="P37" s="22"/>
    </row>
    <row r="38" spans="1:16" ht="39" customHeight="1" x14ac:dyDescent="0.2">
      <c r="A38" s="22"/>
      <c r="B38" s="35"/>
      <c r="C38" s="1143" t="s">
        <v>537</v>
      </c>
      <c r="D38" s="1144"/>
      <c r="E38" s="1145"/>
      <c r="F38" s="36">
        <v>1.32</v>
      </c>
      <c r="G38" s="37">
        <v>1.48</v>
      </c>
      <c r="H38" s="37">
        <v>1.66</v>
      </c>
      <c r="I38" s="37">
        <v>1.19</v>
      </c>
      <c r="J38" s="38">
        <v>1.47</v>
      </c>
      <c r="K38" s="22"/>
      <c r="L38" s="22"/>
      <c r="M38" s="22"/>
      <c r="N38" s="22"/>
      <c r="O38" s="22"/>
      <c r="P38" s="22"/>
    </row>
    <row r="39" spans="1:16" ht="39" customHeight="1" x14ac:dyDescent="0.2">
      <c r="A39" s="22"/>
      <c r="B39" s="35"/>
      <c r="C39" s="1143" t="s">
        <v>538</v>
      </c>
      <c r="D39" s="1144"/>
      <c r="E39" s="1145"/>
      <c r="F39" s="36">
        <v>0.26</v>
      </c>
      <c r="G39" s="37">
        <v>0.28000000000000003</v>
      </c>
      <c r="H39" s="37">
        <v>0.35</v>
      </c>
      <c r="I39" s="37">
        <v>0.35</v>
      </c>
      <c r="J39" s="38">
        <v>0.41</v>
      </c>
      <c r="K39" s="22"/>
      <c r="L39" s="22"/>
      <c r="M39" s="22"/>
      <c r="N39" s="22"/>
      <c r="O39" s="22"/>
      <c r="P39" s="22"/>
    </row>
    <row r="40" spans="1:16" ht="39" customHeight="1" x14ac:dyDescent="0.2">
      <c r="A40" s="22"/>
      <c r="B40" s="35"/>
      <c r="C40" s="1143" t="s">
        <v>539</v>
      </c>
      <c r="D40" s="1144"/>
      <c r="E40" s="1145"/>
      <c r="F40" s="36">
        <v>1.1399999999999999</v>
      </c>
      <c r="G40" s="37">
        <v>0.73</v>
      </c>
      <c r="H40" s="37">
        <v>0.83</v>
      </c>
      <c r="I40" s="37">
        <v>0.33</v>
      </c>
      <c r="J40" s="38">
        <v>0.18</v>
      </c>
      <c r="K40" s="22"/>
      <c r="L40" s="22"/>
      <c r="M40" s="22"/>
      <c r="N40" s="22"/>
      <c r="O40" s="22"/>
      <c r="P40" s="22"/>
    </row>
    <row r="41" spans="1:16" ht="39" customHeight="1" x14ac:dyDescent="0.2">
      <c r="A41" s="22"/>
      <c r="B41" s="35"/>
      <c r="C41" s="1143" t="s">
        <v>540</v>
      </c>
      <c r="D41" s="1144"/>
      <c r="E41" s="1145"/>
      <c r="F41" s="36">
        <v>0</v>
      </c>
      <c r="G41" s="37">
        <v>0</v>
      </c>
      <c r="H41" s="37">
        <v>0</v>
      </c>
      <c r="I41" s="37">
        <v>0</v>
      </c>
      <c r="J41" s="38">
        <v>0</v>
      </c>
      <c r="K41" s="22"/>
      <c r="L41" s="22"/>
      <c r="M41" s="22"/>
      <c r="N41" s="22"/>
      <c r="O41" s="22"/>
      <c r="P41" s="22"/>
    </row>
    <row r="42" spans="1:16" ht="39" customHeight="1" x14ac:dyDescent="0.2">
      <c r="A42" s="22"/>
      <c r="B42" s="39"/>
      <c r="C42" s="1143" t="s">
        <v>541</v>
      </c>
      <c r="D42" s="1144"/>
      <c r="E42" s="1145"/>
      <c r="F42" s="36" t="s">
        <v>488</v>
      </c>
      <c r="G42" s="37" t="s">
        <v>488</v>
      </c>
      <c r="H42" s="37" t="s">
        <v>488</v>
      </c>
      <c r="I42" s="37" t="s">
        <v>488</v>
      </c>
      <c r="J42" s="38" t="s">
        <v>488</v>
      </c>
      <c r="K42" s="22"/>
      <c r="L42" s="22"/>
      <c r="M42" s="22"/>
      <c r="N42" s="22"/>
      <c r="O42" s="22"/>
      <c r="P42" s="22"/>
    </row>
    <row r="43" spans="1:16" ht="39" customHeight="1" thickBot="1" x14ac:dyDescent="0.25">
      <c r="A43" s="22"/>
      <c r="B43" s="40"/>
      <c r="C43" s="1146" t="s">
        <v>542</v>
      </c>
      <c r="D43" s="1147"/>
      <c r="E43" s="1148"/>
      <c r="F43" s="41">
        <v>0.91</v>
      </c>
      <c r="G43" s="42">
        <v>1.5</v>
      </c>
      <c r="H43" s="42" t="s">
        <v>488</v>
      </c>
      <c r="I43" s="42" t="s">
        <v>488</v>
      </c>
      <c r="J43" s="43" t="s">
        <v>488</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6qFHdjbdfSzy7Tk1r1rUGBpHbfC6myk/BYjug2mD3xiUfWNSsMkZciN1Y2/KIwFBpUzrfTfMfRgWJ6ZrS6Iw6g==" saltValue="YiC9oR88kTdVNLMXEoAgB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2">
      <c r="A45" s="48"/>
      <c r="B45" s="1151" t="s">
        <v>9</v>
      </c>
      <c r="C45" s="1152"/>
      <c r="D45" s="58"/>
      <c r="E45" s="1157" t="s">
        <v>10</v>
      </c>
      <c r="F45" s="1157"/>
      <c r="G45" s="1157"/>
      <c r="H45" s="1157"/>
      <c r="I45" s="1157"/>
      <c r="J45" s="1158"/>
      <c r="K45" s="59">
        <v>8195</v>
      </c>
      <c r="L45" s="60">
        <v>8071</v>
      </c>
      <c r="M45" s="60">
        <v>8156</v>
      </c>
      <c r="N45" s="60">
        <v>7793</v>
      </c>
      <c r="O45" s="61">
        <v>6806</v>
      </c>
      <c r="P45" s="48"/>
      <c r="Q45" s="48"/>
      <c r="R45" s="48"/>
      <c r="S45" s="48"/>
      <c r="T45" s="48"/>
      <c r="U45" s="48"/>
    </row>
    <row r="46" spans="1:21" ht="30.75" customHeight="1" x14ac:dyDescent="0.2">
      <c r="A46" s="48"/>
      <c r="B46" s="1153"/>
      <c r="C46" s="1154"/>
      <c r="D46" s="62"/>
      <c r="E46" s="1159" t="s">
        <v>11</v>
      </c>
      <c r="F46" s="1159"/>
      <c r="G46" s="1159"/>
      <c r="H46" s="1159"/>
      <c r="I46" s="1159"/>
      <c r="J46" s="1160"/>
      <c r="K46" s="63" t="s">
        <v>488</v>
      </c>
      <c r="L46" s="64" t="s">
        <v>488</v>
      </c>
      <c r="M46" s="64" t="s">
        <v>488</v>
      </c>
      <c r="N46" s="64" t="s">
        <v>488</v>
      </c>
      <c r="O46" s="65" t="s">
        <v>488</v>
      </c>
      <c r="P46" s="48"/>
      <c r="Q46" s="48"/>
      <c r="R46" s="48"/>
      <c r="S46" s="48"/>
      <c r="T46" s="48"/>
      <c r="U46" s="48"/>
    </row>
    <row r="47" spans="1:21" ht="30.75" customHeight="1" x14ac:dyDescent="0.2">
      <c r="A47" s="48"/>
      <c r="B47" s="1153"/>
      <c r="C47" s="1154"/>
      <c r="D47" s="62"/>
      <c r="E47" s="1159" t="s">
        <v>12</v>
      </c>
      <c r="F47" s="1159"/>
      <c r="G47" s="1159"/>
      <c r="H47" s="1159"/>
      <c r="I47" s="1159"/>
      <c r="J47" s="1160"/>
      <c r="K47" s="63" t="s">
        <v>488</v>
      </c>
      <c r="L47" s="64" t="s">
        <v>488</v>
      </c>
      <c r="M47" s="64" t="s">
        <v>488</v>
      </c>
      <c r="N47" s="64" t="s">
        <v>488</v>
      </c>
      <c r="O47" s="65" t="s">
        <v>488</v>
      </c>
      <c r="P47" s="48"/>
      <c r="Q47" s="48"/>
      <c r="R47" s="48"/>
      <c r="S47" s="48"/>
      <c r="T47" s="48"/>
      <c r="U47" s="48"/>
    </row>
    <row r="48" spans="1:21" ht="30.75" customHeight="1" x14ac:dyDescent="0.2">
      <c r="A48" s="48"/>
      <c r="B48" s="1153"/>
      <c r="C48" s="1154"/>
      <c r="D48" s="62"/>
      <c r="E48" s="1159" t="s">
        <v>13</v>
      </c>
      <c r="F48" s="1159"/>
      <c r="G48" s="1159"/>
      <c r="H48" s="1159"/>
      <c r="I48" s="1159"/>
      <c r="J48" s="1160"/>
      <c r="K48" s="63">
        <v>2018</v>
      </c>
      <c r="L48" s="64">
        <v>1704</v>
      </c>
      <c r="M48" s="64">
        <v>1632</v>
      </c>
      <c r="N48" s="64">
        <v>1185</v>
      </c>
      <c r="O48" s="65">
        <v>1164</v>
      </c>
      <c r="P48" s="48"/>
      <c r="Q48" s="48"/>
      <c r="R48" s="48"/>
      <c r="S48" s="48"/>
      <c r="T48" s="48"/>
      <c r="U48" s="48"/>
    </row>
    <row r="49" spans="1:21" ht="30.75" customHeight="1" x14ac:dyDescent="0.2">
      <c r="A49" s="48"/>
      <c r="B49" s="1153"/>
      <c r="C49" s="1154"/>
      <c r="D49" s="62"/>
      <c r="E49" s="1159" t="s">
        <v>14</v>
      </c>
      <c r="F49" s="1159"/>
      <c r="G49" s="1159"/>
      <c r="H49" s="1159"/>
      <c r="I49" s="1159"/>
      <c r="J49" s="1160"/>
      <c r="K49" s="63" t="s">
        <v>488</v>
      </c>
      <c r="L49" s="64" t="s">
        <v>488</v>
      </c>
      <c r="M49" s="64" t="s">
        <v>488</v>
      </c>
      <c r="N49" s="64" t="s">
        <v>488</v>
      </c>
      <c r="O49" s="65" t="s">
        <v>488</v>
      </c>
      <c r="P49" s="48"/>
      <c r="Q49" s="48"/>
      <c r="R49" s="48"/>
      <c r="S49" s="48"/>
      <c r="T49" s="48"/>
      <c r="U49" s="48"/>
    </row>
    <row r="50" spans="1:21" ht="30.75" customHeight="1" x14ac:dyDescent="0.2">
      <c r="A50" s="48"/>
      <c r="B50" s="1153"/>
      <c r="C50" s="1154"/>
      <c r="D50" s="62"/>
      <c r="E50" s="1159" t="s">
        <v>15</v>
      </c>
      <c r="F50" s="1159"/>
      <c r="G50" s="1159"/>
      <c r="H50" s="1159"/>
      <c r="I50" s="1159"/>
      <c r="J50" s="1160"/>
      <c r="K50" s="63">
        <v>621</v>
      </c>
      <c r="L50" s="64">
        <v>99</v>
      </c>
      <c r="M50" s="64">
        <v>368</v>
      </c>
      <c r="N50" s="64">
        <v>1219</v>
      </c>
      <c r="O50" s="65">
        <v>394</v>
      </c>
      <c r="P50" s="48"/>
      <c r="Q50" s="48"/>
      <c r="R50" s="48"/>
      <c r="S50" s="48"/>
      <c r="T50" s="48"/>
      <c r="U50" s="48"/>
    </row>
    <row r="51" spans="1:21" ht="30.75" customHeight="1" x14ac:dyDescent="0.2">
      <c r="A51" s="48"/>
      <c r="B51" s="1155"/>
      <c r="C51" s="1156"/>
      <c r="D51" s="66"/>
      <c r="E51" s="1159" t="s">
        <v>16</v>
      </c>
      <c r="F51" s="1159"/>
      <c r="G51" s="1159"/>
      <c r="H51" s="1159"/>
      <c r="I51" s="1159"/>
      <c r="J51" s="1160"/>
      <c r="K51" s="63" t="s">
        <v>488</v>
      </c>
      <c r="L51" s="64" t="s">
        <v>488</v>
      </c>
      <c r="M51" s="64" t="s">
        <v>488</v>
      </c>
      <c r="N51" s="64" t="s">
        <v>488</v>
      </c>
      <c r="O51" s="65" t="s">
        <v>488</v>
      </c>
      <c r="P51" s="48"/>
      <c r="Q51" s="48"/>
      <c r="R51" s="48"/>
      <c r="S51" s="48"/>
      <c r="T51" s="48"/>
      <c r="U51" s="48"/>
    </row>
    <row r="52" spans="1:21" ht="30.75" customHeight="1" x14ac:dyDescent="0.2">
      <c r="A52" s="48"/>
      <c r="B52" s="1161" t="s">
        <v>17</v>
      </c>
      <c r="C52" s="1162"/>
      <c r="D52" s="66"/>
      <c r="E52" s="1159" t="s">
        <v>18</v>
      </c>
      <c r="F52" s="1159"/>
      <c r="G52" s="1159"/>
      <c r="H52" s="1159"/>
      <c r="I52" s="1159"/>
      <c r="J52" s="1160"/>
      <c r="K52" s="63">
        <v>10557</v>
      </c>
      <c r="L52" s="64">
        <v>11355</v>
      </c>
      <c r="M52" s="64">
        <v>11561</v>
      </c>
      <c r="N52" s="64">
        <v>11682</v>
      </c>
      <c r="O52" s="65">
        <v>11034</v>
      </c>
      <c r="P52" s="48"/>
      <c r="Q52" s="48"/>
      <c r="R52" s="48"/>
      <c r="S52" s="48"/>
      <c r="T52" s="48"/>
      <c r="U52" s="48"/>
    </row>
    <row r="53" spans="1:21" ht="30.75" customHeight="1" thickBot="1" x14ac:dyDescent="0.25">
      <c r="A53" s="48"/>
      <c r="B53" s="1163" t="s">
        <v>19</v>
      </c>
      <c r="C53" s="1164"/>
      <c r="D53" s="67"/>
      <c r="E53" s="1165" t="s">
        <v>20</v>
      </c>
      <c r="F53" s="1165"/>
      <c r="G53" s="1165"/>
      <c r="H53" s="1165"/>
      <c r="I53" s="1165"/>
      <c r="J53" s="1166"/>
      <c r="K53" s="68">
        <v>277</v>
      </c>
      <c r="L53" s="69">
        <v>-1481</v>
      </c>
      <c r="M53" s="69">
        <v>-1405</v>
      </c>
      <c r="N53" s="69">
        <v>-1485</v>
      </c>
      <c r="O53" s="70">
        <v>-2670</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543</v>
      </c>
      <c r="L57" s="81" t="s">
        <v>544</v>
      </c>
      <c r="M57" s="81" t="s">
        <v>545</v>
      </c>
      <c r="N57" s="81" t="s">
        <v>546</v>
      </c>
      <c r="O57" s="82" t="s">
        <v>547</v>
      </c>
      <c r="P57" s="48"/>
      <c r="Q57" s="48"/>
      <c r="R57" s="48"/>
      <c r="S57" s="48"/>
      <c r="T57" s="48"/>
      <c r="U57" s="48"/>
    </row>
    <row r="58" spans="1:21" ht="31.5" customHeight="1" x14ac:dyDescent="0.2">
      <c r="B58" s="1167" t="s">
        <v>24</v>
      </c>
      <c r="C58" s="1168"/>
      <c r="D58" s="1173" t="s">
        <v>25</v>
      </c>
      <c r="E58" s="1174"/>
      <c r="F58" s="1174"/>
      <c r="G58" s="1174"/>
      <c r="H58" s="1174"/>
      <c r="I58" s="1174"/>
      <c r="J58" s="1175"/>
      <c r="K58" s="83"/>
      <c r="L58" s="84"/>
      <c r="M58" s="84"/>
      <c r="N58" s="84"/>
      <c r="O58" s="85"/>
    </row>
    <row r="59" spans="1:21" ht="31.5" customHeight="1" x14ac:dyDescent="0.2">
      <c r="B59" s="1169"/>
      <c r="C59" s="1170"/>
      <c r="D59" s="1176" t="s">
        <v>26</v>
      </c>
      <c r="E59" s="1177"/>
      <c r="F59" s="1177"/>
      <c r="G59" s="1177"/>
      <c r="H59" s="1177"/>
      <c r="I59" s="1177"/>
      <c r="J59" s="1178"/>
      <c r="K59" s="86"/>
      <c r="L59" s="87"/>
      <c r="M59" s="87"/>
      <c r="N59" s="87"/>
      <c r="O59" s="88"/>
    </row>
    <row r="60" spans="1:21" ht="31.5" customHeight="1" thickBot="1" x14ac:dyDescent="0.25">
      <c r="B60" s="1171"/>
      <c r="C60" s="1172"/>
      <c r="D60" s="1179" t="s">
        <v>27</v>
      </c>
      <c r="E60" s="1180"/>
      <c r="F60" s="1180"/>
      <c r="G60" s="1180"/>
      <c r="H60" s="1180"/>
      <c r="I60" s="1180"/>
      <c r="J60" s="1181"/>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VsT7MyEsT8qyVxm1dizQL/z96L/nNPnEvQNday0QPvmA2TmThU+lG7P5INFYNZLzvmElSENzrdlqrb+zY7+8Fw==" saltValue="xyM/2XeGKTG3cZ+QXSNGl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s="96" customFormat="1" ht="15" customHeight="1" x14ac:dyDescent="0.2"/>
    <row r="12" s="96" customFormat="1" ht="15" customHeight="1" x14ac:dyDescent="0.2"/>
    <row r="13" s="96" customFormat="1" ht="15" customHeight="1" x14ac:dyDescent="0.2"/>
    <row r="14" s="96" customFormat="1" ht="15" customHeight="1" x14ac:dyDescent="0.2"/>
    <row r="15" s="96" customFormat="1" ht="15" customHeight="1" x14ac:dyDescent="0.2"/>
    <row r="16" s="96" customFormat="1" ht="15" customHeight="1" x14ac:dyDescent="0.2"/>
    <row r="17" s="96" customFormat="1" ht="15" customHeight="1" x14ac:dyDescent="0.2"/>
    <row r="18" s="96" customFormat="1" ht="15" customHeight="1" x14ac:dyDescent="0.2"/>
    <row r="19" s="96" customFormat="1" ht="15" customHeight="1" x14ac:dyDescent="0.2"/>
    <row r="20" s="96" customFormat="1" ht="15" customHeight="1" x14ac:dyDescent="0.2"/>
    <row r="21" s="96" customFormat="1" ht="15" customHeight="1" x14ac:dyDescent="0.2"/>
    <row r="22" s="96" customFormat="1" ht="15" customHeight="1" x14ac:dyDescent="0.2"/>
    <row r="23" s="96" customFormat="1" ht="15" customHeight="1" x14ac:dyDescent="0.2"/>
    <row r="24" s="96" customFormat="1" ht="15" customHeight="1" x14ac:dyDescent="0.2"/>
    <row r="25" s="96" customFormat="1" ht="15" customHeight="1" x14ac:dyDescent="0.2"/>
    <row r="26" s="96" customFormat="1" ht="15" customHeight="1" x14ac:dyDescent="0.2"/>
    <row r="27" s="96" customFormat="1" ht="15" customHeight="1" x14ac:dyDescent="0.2"/>
    <row r="28" s="96" customFormat="1" ht="15" customHeight="1" x14ac:dyDescent="0.2"/>
    <row r="29" s="96" customFormat="1" ht="15" customHeight="1" x14ac:dyDescent="0.2"/>
    <row r="30" s="96" customFormat="1" ht="15" customHeight="1" x14ac:dyDescent="0.2"/>
    <row r="31" s="96" customFormat="1" ht="15" customHeight="1" x14ac:dyDescent="0.2"/>
    <row r="32" s="96" customFormat="1"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526</v>
      </c>
      <c r="J40" s="103" t="s">
        <v>527</v>
      </c>
      <c r="K40" s="103" t="s">
        <v>528</v>
      </c>
      <c r="L40" s="103" t="s">
        <v>529</v>
      </c>
      <c r="M40" s="104" t="s">
        <v>530</v>
      </c>
    </row>
    <row r="41" spans="2:13" ht="27.75" customHeight="1" x14ac:dyDescent="0.2">
      <c r="B41" s="1182" t="s">
        <v>30</v>
      </c>
      <c r="C41" s="1183"/>
      <c r="D41" s="105"/>
      <c r="E41" s="1188" t="s">
        <v>31</v>
      </c>
      <c r="F41" s="1188"/>
      <c r="G41" s="1188"/>
      <c r="H41" s="1189"/>
      <c r="I41" s="343">
        <v>47537</v>
      </c>
      <c r="J41" s="344">
        <v>45985</v>
      </c>
      <c r="K41" s="344">
        <v>42219</v>
      </c>
      <c r="L41" s="344">
        <v>37254</v>
      </c>
      <c r="M41" s="345">
        <v>33822</v>
      </c>
    </row>
    <row r="42" spans="2:13" ht="27.75" customHeight="1" x14ac:dyDescent="0.2">
      <c r="B42" s="1184"/>
      <c r="C42" s="1185"/>
      <c r="D42" s="106"/>
      <c r="E42" s="1190" t="s">
        <v>32</v>
      </c>
      <c r="F42" s="1190"/>
      <c r="G42" s="1190"/>
      <c r="H42" s="1191"/>
      <c r="I42" s="346">
        <v>700</v>
      </c>
      <c r="J42" s="347">
        <v>129</v>
      </c>
      <c r="K42" s="347">
        <v>59</v>
      </c>
      <c r="L42" s="347">
        <v>106</v>
      </c>
      <c r="M42" s="348">
        <v>666</v>
      </c>
    </row>
    <row r="43" spans="2:13" ht="27.75" customHeight="1" x14ac:dyDescent="0.2">
      <c r="B43" s="1184"/>
      <c r="C43" s="1185"/>
      <c r="D43" s="106"/>
      <c r="E43" s="1190" t="s">
        <v>33</v>
      </c>
      <c r="F43" s="1190"/>
      <c r="G43" s="1190"/>
      <c r="H43" s="1191"/>
      <c r="I43" s="346">
        <v>16629</v>
      </c>
      <c r="J43" s="347">
        <v>14320</v>
      </c>
      <c r="K43" s="347">
        <v>12640</v>
      </c>
      <c r="L43" s="347">
        <v>10807</v>
      </c>
      <c r="M43" s="348">
        <v>9720</v>
      </c>
    </row>
    <row r="44" spans="2:13" ht="27.75" customHeight="1" x14ac:dyDescent="0.2">
      <c r="B44" s="1184"/>
      <c r="C44" s="1185"/>
      <c r="D44" s="106"/>
      <c r="E44" s="1190" t="s">
        <v>34</v>
      </c>
      <c r="F44" s="1190"/>
      <c r="G44" s="1190"/>
      <c r="H44" s="1191"/>
      <c r="I44" s="346" t="s">
        <v>488</v>
      </c>
      <c r="J44" s="347" t="s">
        <v>488</v>
      </c>
      <c r="K44" s="347" t="s">
        <v>488</v>
      </c>
      <c r="L44" s="347" t="s">
        <v>488</v>
      </c>
      <c r="M44" s="348" t="s">
        <v>488</v>
      </c>
    </row>
    <row r="45" spans="2:13" ht="27.75" customHeight="1" x14ac:dyDescent="0.2">
      <c r="B45" s="1184"/>
      <c r="C45" s="1185"/>
      <c r="D45" s="106"/>
      <c r="E45" s="1190" t="s">
        <v>35</v>
      </c>
      <c r="F45" s="1190"/>
      <c r="G45" s="1190"/>
      <c r="H45" s="1191"/>
      <c r="I45" s="346">
        <v>9298</v>
      </c>
      <c r="J45" s="347">
        <v>9733</v>
      </c>
      <c r="K45" s="347">
        <v>9403</v>
      </c>
      <c r="L45" s="347">
        <v>10094</v>
      </c>
      <c r="M45" s="348">
        <v>10501</v>
      </c>
    </row>
    <row r="46" spans="2:13" ht="27.75" customHeight="1" x14ac:dyDescent="0.2">
      <c r="B46" s="1184"/>
      <c r="C46" s="1185"/>
      <c r="D46" s="107"/>
      <c r="E46" s="1190" t="s">
        <v>36</v>
      </c>
      <c r="F46" s="1190"/>
      <c r="G46" s="1190"/>
      <c r="H46" s="1191"/>
      <c r="I46" s="346">
        <v>173</v>
      </c>
      <c r="J46" s="347" t="s">
        <v>488</v>
      </c>
      <c r="K46" s="347" t="s">
        <v>488</v>
      </c>
      <c r="L46" s="347" t="s">
        <v>488</v>
      </c>
      <c r="M46" s="348" t="s">
        <v>488</v>
      </c>
    </row>
    <row r="47" spans="2:13" ht="27.75" customHeight="1" x14ac:dyDescent="0.2">
      <c r="B47" s="1184"/>
      <c r="C47" s="1185"/>
      <c r="D47" s="108"/>
      <c r="E47" s="1192" t="s">
        <v>37</v>
      </c>
      <c r="F47" s="1193"/>
      <c r="G47" s="1193"/>
      <c r="H47" s="1194"/>
      <c r="I47" s="346" t="s">
        <v>488</v>
      </c>
      <c r="J47" s="347" t="s">
        <v>488</v>
      </c>
      <c r="K47" s="347" t="s">
        <v>488</v>
      </c>
      <c r="L47" s="347" t="s">
        <v>488</v>
      </c>
      <c r="M47" s="348" t="s">
        <v>488</v>
      </c>
    </row>
    <row r="48" spans="2:13" ht="27.75" customHeight="1" x14ac:dyDescent="0.2">
      <c r="B48" s="1184"/>
      <c r="C48" s="1185"/>
      <c r="D48" s="106"/>
      <c r="E48" s="1190" t="s">
        <v>38</v>
      </c>
      <c r="F48" s="1190"/>
      <c r="G48" s="1190"/>
      <c r="H48" s="1191"/>
      <c r="I48" s="346" t="s">
        <v>488</v>
      </c>
      <c r="J48" s="347" t="s">
        <v>488</v>
      </c>
      <c r="K48" s="347" t="s">
        <v>488</v>
      </c>
      <c r="L48" s="347" t="s">
        <v>488</v>
      </c>
      <c r="M48" s="348" t="s">
        <v>488</v>
      </c>
    </row>
    <row r="49" spans="2:13" ht="27.75" customHeight="1" x14ac:dyDescent="0.2">
      <c r="B49" s="1186"/>
      <c r="C49" s="1187"/>
      <c r="D49" s="106"/>
      <c r="E49" s="1190" t="s">
        <v>39</v>
      </c>
      <c r="F49" s="1190"/>
      <c r="G49" s="1190"/>
      <c r="H49" s="1191"/>
      <c r="I49" s="346" t="s">
        <v>488</v>
      </c>
      <c r="J49" s="347" t="s">
        <v>488</v>
      </c>
      <c r="K49" s="347" t="s">
        <v>488</v>
      </c>
      <c r="L49" s="347" t="s">
        <v>488</v>
      </c>
      <c r="M49" s="348" t="s">
        <v>488</v>
      </c>
    </row>
    <row r="50" spans="2:13" ht="27.75" customHeight="1" x14ac:dyDescent="0.2">
      <c r="B50" s="1195" t="s">
        <v>40</v>
      </c>
      <c r="C50" s="1196"/>
      <c r="D50" s="109"/>
      <c r="E50" s="1190" t="s">
        <v>41</v>
      </c>
      <c r="F50" s="1190"/>
      <c r="G50" s="1190"/>
      <c r="H50" s="1191"/>
      <c r="I50" s="346">
        <v>37810</v>
      </c>
      <c r="J50" s="347">
        <v>41707</v>
      </c>
      <c r="K50" s="347">
        <v>45373</v>
      </c>
      <c r="L50" s="347">
        <v>47633</v>
      </c>
      <c r="M50" s="348">
        <v>52219</v>
      </c>
    </row>
    <row r="51" spans="2:13" ht="27.75" customHeight="1" x14ac:dyDescent="0.2">
      <c r="B51" s="1184"/>
      <c r="C51" s="1185"/>
      <c r="D51" s="106"/>
      <c r="E51" s="1190" t="s">
        <v>42</v>
      </c>
      <c r="F51" s="1190"/>
      <c r="G51" s="1190"/>
      <c r="H51" s="1191"/>
      <c r="I51" s="346">
        <v>18128</v>
      </c>
      <c r="J51" s="347">
        <v>22740</v>
      </c>
      <c r="K51" s="347">
        <v>20023</v>
      </c>
      <c r="L51" s="347">
        <v>18098</v>
      </c>
      <c r="M51" s="348">
        <v>16294</v>
      </c>
    </row>
    <row r="52" spans="2:13" ht="27.75" customHeight="1" x14ac:dyDescent="0.2">
      <c r="B52" s="1186"/>
      <c r="C52" s="1187"/>
      <c r="D52" s="106"/>
      <c r="E52" s="1190" t="s">
        <v>43</v>
      </c>
      <c r="F52" s="1190"/>
      <c r="G52" s="1190"/>
      <c r="H52" s="1191"/>
      <c r="I52" s="346">
        <v>95989</v>
      </c>
      <c r="J52" s="347">
        <v>96027</v>
      </c>
      <c r="K52" s="347">
        <v>93170</v>
      </c>
      <c r="L52" s="347">
        <v>88425</v>
      </c>
      <c r="M52" s="348">
        <v>83326</v>
      </c>
    </row>
    <row r="53" spans="2:13" ht="27.75" customHeight="1" thickBot="1" x14ac:dyDescent="0.25">
      <c r="B53" s="1197" t="s">
        <v>19</v>
      </c>
      <c r="C53" s="1198"/>
      <c r="D53" s="110"/>
      <c r="E53" s="1199" t="s">
        <v>44</v>
      </c>
      <c r="F53" s="1199"/>
      <c r="G53" s="1199"/>
      <c r="H53" s="1200"/>
      <c r="I53" s="349">
        <v>-77591</v>
      </c>
      <c r="J53" s="350">
        <v>-90306</v>
      </c>
      <c r="K53" s="350">
        <v>-94244</v>
      </c>
      <c r="L53" s="350">
        <v>-95895</v>
      </c>
      <c r="M53" s="351">
        <v>-97131</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nd+637Adtg4bm5eNM5DCJetCKTu7XzN5Ps5q/ZZkTVgP4cpB8XRiUN6v0MBtV+5YhBomoZhGAGkPKmQwMg9ZiQ==" saltValue="jPiKkzibgTcnoLspi3yBc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528</v>
      </c>
      <c r="G54" s="119" t="s">
        <v>529</v>
      </c>
      <c r="H54" s="120" t="s">
        <v>530</v>
      </c>
    </row>
    <row r="55" spans="2:8" ht="52.5" customHeight="1" x14ac:dyDescent="0.2">
      <c r="B55" s="121"/>
      <c r="C55" s="1209" t="s">
        <v>46</v>
      </c>
      <c r="D55" s="1209"/>
      <c r="E55" s="1210"/>
      <c r="F55" s="352">
        <v>15983</v>
      </c>
      <c r="G55" s="352">
        <v>16932</v>
      </c>
      <c r="H55" s="353">
        <v>18827</v>
      </c>
    </row>
    <row r="56" spans="2:8" ht="52.5" customHeight="1" x14ac:dyDescent="0.2">
      <c r="B56" s="122"/>
      <c r="C56" s="1211" t="s">
        <v>47</v>
      </c>
      <c r="D56" s="1211"/>
      <c r="E56" s="1212"/>
      <c r="F56" s="354">
        <v>2531</v>
      </c>
      <c r="G56" s="354">
        <v>2531</v>
      </c>
      <c r="H56" s="355">
        <v>2532</v>
      </c>
    </row>
    <row r="57" spans="2:8" ht="53.25" customHeight="1" x14ac:dyDescent="0.2">
      <c r="B57" s="122"/>
      <c r="C57" s="1213" t="s">
        <v>48</v>
      </c>
      <c r="D57" s="1213"/>
      <c r="E57" s="1214"/>
      <c r="F57" s="356">
        <v>19934</v>
      </c>
      <c r="G57" s="356">
        <v>21594</v>
      </c>
      <c r="H57" s="357">
        <v>24853</v>
      </c>
    </row>
    <row r="58" spans="2:8" ht="45.75" customHeight="1" x14ac:dyDescent="0.2">
      <c r="B58" s="123"/>
      <c r="C58" s="1201" t="s">
        <v>548</v>
      </c>
      <c r="D58" s="1202"/>
      <c r="E58" s="1203"/>
      <c r="F58" s="358">
        <v>17354</v>
      </c>
      <c r="G58" s="358">
        <v>18864</v>
      </c>
      <c r="H58" s="359">
        <v>21871</v>
      </c>
    </row>
    <row r="59" spans="2:8" ht="45.75" customHeight="1" x14ac:dyDescent="0.2">
      <c r="B59" s="123"/>
      <c r="C59" s="1201" t="s">
        <v>549</v>
      </c>
      <c r="D59" s="1202"/>
      <c r="E59" s="1203"/>
      <c r="F59" s="358">
        <v>826</v>
      </c>
      <c r="G59" s="358">
        <v>832</v>
      </c>
      <c r="H59" s="359">
        <v>1477</v>
      </c>
    </row>
    <row r="60" spans="2:8" ht="45.75" customHeight="1" x14ac:dyDescent="0.2">
      <c r="B60" s="123"/>
      <c r="C60" s="1201" t="s">
        <v>550</v>
      </c>
      <c r="D60" s="1202"/>
      <c r="E60" s="1203"/>
      <c r="F60" s="358">
        <v>580</v>
      </c>
      <c r="G60" s="358">
        <v>572</v>
      </c>
      <c r="H60" s="359">
        <v>564</v>
      </c>
    </row>
    <row r="61" spans="2:8" ht="45.75" customHeight="1" x14ac:dyDescent="0.2">
      <c r="B61" s="123"/>
      <c r="C61" s="1201" t="s">
        <v>551</v>
      </c>
      <c r="D61" s="1202"/>
      <c r="E61" s="1203"/>
      <c r="F61" s="358">
        <v>291</v>
      </c>
      <c r="G61" s="358">
        <v>302</v>
      </c>
      <c r="H61" s="359">
        <v>315</v>
      </c>
    </row>
    <row r="62" spans="2:8" ht="45.75" customHeight="1" thickBot="1" x14ac:dyDescent="0.25">
      <c r="B62" s="124"/>
      <c r="C62" s="1204" t="s">
        <v>552</v>
      </c>
      <c r="D62" s="1205"/>
      <c r="E62" s="1206"/>
      <c r="F62" s="360">
        <v>285</v>
      </c>
      <c r="G62" s="360">
        <v>285</v>
      </c>
      <c r="H62" s="361">
        <v>285</v>
      </c>
    </row>
    <row r="63" spans="2:8" ht="52.5" customHeight="1" thickBot="1" x14ac:dyDescent="0.25">
      <c r="B63" s="125"/>
      <c r="C63" s="1207" t="s">
        <v>49</v>
      </c>
      <c r="D63" s="1207"/>
      <c r="E63" s="1208"/>
      <c r="F63" s="362">
        <v>38448</v>
      </c>
      <c r="G63" s="362">
        <v>41058</v>
      </c>
      <c r="H63" s="363">
        <v>46211</v>
      </c>
    </row>
    <row r="64" spans="2:8" ht="13.2" x14ac:dyDescent="0.2"/>
  </sheetData>
  <sheetProtection algorithmName="SHA-512" hashValue="3mOeQP9oWjGOtSGz8jT2ftPqfAyoHPE+udEgC98HnfI6QwlPhJ3n//XnYqtgNPCFkQxHLTadGTLv6wQ7KAbKGg==" saltValue="b51dfiTspMYq145gouUK0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525</v>
      </c>
      <c r="G2" s="139"/>
      <c r="H2" s="140"/>
    </row>
    <row r="3" spans="1:8" x14ac:dyDescent="0.2">
      <c r="A3" s="136" t="s">
        <v>518</v>
      </c>
      <c r="B3" s="141"/>
      <c r="C3" s="142"/>
      <c r="D3" s="143">
        <v>46446</v>
      </c>
      <c r="E3" s="144"/>
      <c r="F3" s="145">
        <v>52191</v>
      </c>
      <c r="G3" s="146"/>
      <c r="H3" s="147"/>
    </row>
    <row r="4" spans="1:8" x14ac:dyDescent="0.2">
      <c r="A4" s="148"/>
      <c r="B4" s="149"/>
      <c r="C4" s="150"/>
      <c r="D4" s="151">
        <v>19701</v>
      </c>
      <c r="E4" s="152"/>
      <c r="F4" s="153">
        <v>26807</v>
      </c>
      <c r="G4" s="154"/>
      <c r="H4" s="155"/>
    </row>
    <row r="5" spans="1:8" x14ac:dyDescent="0.2">
      <c r="A5" s="136" t="s">
        <v>520</v>
      </c>
      <c r="B5" s="141"/>
      <c r="C5" s="142"/>
      <c r="D5" s="143">
        <v>44826</v>
      </c>
      <c r="E5" s="144"/>
      <c r="F5" s="145">
        <v>48105</v>
      </c>
      <c r="G5" s="146"/>
      <c r="H5" s="147"/>
    </row>
    <row r="6" spans="1:8" x14ac:dyDescent="0.2">
      <c r="A6" s="148"/>
      <c r="B6" s="149"/>
      <c r="C6" s="150"/>
      <c r="D6" s="151">
        <v>17510</v>
      </c>
      <c r="E6" s="152"/>
      <c r="F6" s="153">
        <v>24072</v>
      </c>
      <c r="G6" s="154"/>
      <c r="H6" s="155"/>
    </row>
    <row r="7" spans="1:8" x14ac:dyDescent="0.2">
      <c r="A7" s="136" t="s">
        <v>521</v>
      </c>
      <c r="B7" s="141"/>
      <c r="C7" s="142"/>
      <c r="D7" s="143">
        <v>39172</v>
      </c>
      <c r="E7" s="144"/>
      <c r="F7" s="145">
        <v>47446</v>
      </c>
      <c r="G7" s="146"/>
      <c r="H7" s="147"/>
    </row>
    <row r="8" spans="1:8" x14ac:dyDescent="0.2">
      <c r="A8" s="148"/>
      <c r="B8" s="149"/>
      <c r="C8" s="150"/>
      <c r="D8" s="151">
        <v>19729</v>
      </c>
      <c r="E8" s="152"/>
      <c r="F8" s="153">
        <v>24371</v>
      </c>
      <c r="G8" s="154"/>
      <c r="H8" s="155"/>
    </row>
    <row r="9" spans="1:8" x14ac:dyDescent="0.2">
      <c r="A9" s="136" t="s">
        <v>522</v>
      </c>
      <c r="B9" s="141"/>
      <c r="C9" s="142"/>
      <c r="D9" s="143">
        <v>29678</v>
      </c>
      <c r="E9" s="144"/>
      <c r="F9" s="145">
        <v>48387</v>
      </c>
      <c r="G9" s="146"/>
      <c r="H9" s="147"/>
    </row>
    <row r="10" spans="1:8" x14ac:dyDescent="0.2">
      <c r="A10" s="148"/>
      <c r="B10" s="149"/>
      <c r="C10" s="150"/>
      <c r="D10" s="151">
        <v>9112</v>
      </c>
      <c r="E10" s="152"/>
      <c r="F10" s="153">
        <v>25592</v>
      </c>
      <c r="G10" s="154"/>
      <c r="H10" s="155"/>
    </row>
    <row r="11" spans="1:8" x14ac:dyDescent="0.2">
      <c r="A11" s="136" t="s">
        <v>523</v>
      </c>
      <c r="B11" s="141"/>
      <c r="C11" s="142"/>
      <c r="D11" s="143">
        <v>31594</v>
      </c>
      <c r="E11" s="144"/>
      <c r="F11" s="145">
        <v>49684</v>
      </c>
      <c r="G11" s="146"/>
      <c r="H11" s="147"/>
    </row>
    <row r="12" spans="1:8" x14ac:dyDescent="0.2">
      <c r="A12" s="148"/>
      <c r="B12" s="149"/>
      <c r="C12" s="156"/>
      <c r="D12" s="151">
        <v>14775</v>
      </c>
      <c r="E12" s="152"/>
      <c r="F12" s="153">
        <v>28303</v>
      </c>
      <c r="G12" s="154"/>
      <c r="H12" s="155"/>
    </row>
    <row r="13" spans="1:8" x14ac:dyDescent="0.2">
      <c r="A13" s="136"/>
      <c r="B13" s="141"/>
      <c r="C13" s="157"/>
      <c r="D13" s="158">
        <v>38343</v>
      </c>
      <c r="E13" s="159"/>
      <c r="F13" s="160">
        <v>49163</v>
      </c>
      <c r="G13" s="161"/>
      <c r="H13" s="147"/>
    </row>
    <row r="14" spans="1:8" x14ac:dyDescent="0.2">
      <c r="A14" s="148"/>
      <c r="B14" s="149"/>
      <c r="C14" s="150"/>
      <c r="D14" s="151">
        <v>16165</v>
      </c>
      <c r="E14" s="152"/>
      <c r="F14" s="153">
        <v>25829</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0.88</v>
      </c>
      <c r="C19" s="162">
        <f>ROUND(VALUE(SUBSTITUTE(実質収支比率等に係る経年分析!G$48,"▲","-")),2)</f>
        <v>3.46</v>
      </c>
      <c r="D19" s="162">
        <f>ROUND(VALUE(SUBSTITUTE(実質収支比率等に係る経年分析!H$48,"▲","-")),2)</f>
        <v>1.41</v>
      </c>
      <c r="E19" s="162">
        <f>ROUND(VALUE(SUBSTITUTE(実質収支比率等に係る経年分析!I$48,"▲","-")),2)</f>
        <v>3.59</v>
      </c>
      <c r="F19" s="162">
        <f>ROUND(VALUE(SUBSTITUTE(実質収支比率等に係る経年分析!J$48,"▲","-")),2)</f>
        <v>4.6399999999999997</v>
      </c>
    </row>
    <row r="20" spans="1:11" x14ac:dyDescent="0.2">
      <c r="A20" s="162" t="s">
        <v>53</v>
      </c>
      <c r="B20" s="162">
        <f>ROUND(VALUE(SUBSTITUTE(実質収支比率等に係る経年分析!F$47,"▲","-")),2)</f>
        <v>20.13</v>
      </c>
      <c r="C20" s="162">
        <f>ROUND(VALUE(SUBSTITUTE(実質収支比率等に係る経年分析!G$47,"▲","-")),2)</f>
        <v>22.9</v>
      </c>
      <c r="D20" s="162">
        <f>ROUND(VALUE(SUBSTITUTE(実質収支比率等に係る経年分析!H$47,"▲","-")),2)</f>
        <v>21.91</v>
      </c>
      <c r="E20" s="162">
        <f>ROUND(VALUE(SUBSTITUTE(実質収支比率等に係る経年分析!I$47,"▲","-")),2)</f>
        <v>22.87</v>
      </c>
      <c r="F20" s="162">
        <f>ROUND(VALUE(SUBSTITUTE(実質収支比率等に係る経年分析!J$47,"▲","-")),2)</f>
        <v>24.77</v>
      </c>
    </row>
    <row r="21" spans="1:11" x14ac:dyDescent="0.2">
      <c r="A21" s="162" t="s">
        <v>54</v>
      </c>
      <c r="B21" s="162">
        <f>IF(ISNUMBER(VALUE(SUBSTITUTE(実質収支比率等に係る経年分析!F$49,"▲","-"))),ROUND(VALUE(SUBSTITUTE(実質収支比率等に係る経年分析!F$49,"▲","-")),2),NA())</f>
        <v>-1.39</v>
      </c>
      <c r="C21" s="162">
        <f>IF(ISNUMBER(VALUE(SUBSTITUTE(実質収支比率等に係る経年分析!G$49,"▲","-"))),ROUND(VALUE(SUBSTITUTE(実質収支比率等に係る経年分析!G$49,"▲","-")),2),NA())</f>
        <v>6.47</v>
      </c>
      <c r="D21" s="162">
        <f>IF(ISNUMBER(VALUE(SUBSTITUTE(実質収支比率等に係る経年分析!H$49,"▲","-"))),ROUND(VALUE(SUBSTITUTE(実質収支比率等に係る経年分析!H$49,"▲","-")),2),NA())</f>
        <v>-3.53</v>
      </c>
      <c r="E21" s="162">
        <f>IF(ISNUMBER(VALUE(SUBSTITUTE(実質収支比率等に係る経年分析!I$49,"▲","-"))),ROUND(VALUE(SUBSTITUTE(実質収支比率等に係る経年分析!I$49,"▲","-")),2),NA())</f>
        <v>3.48</v>
      </c>
      <c r="F21" s="162">
        <f>IF(ISNUMBER(VALUE(SUBSTITUTE(実質収支比率等に係る経年分析!J$49,"▲","-"))),ROUND(VALUE(SUBSTITUTE(実質収支比率等に係る経年分析!J$49,"▲","-")),2),NA())</f>
        <v>3.63</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0.91</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1.5</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母子父子寡婦福祉資金貸付金特別会計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v>
      </c>
    </row>
    <row r="30" spans="1:11" x14ac:dyDescent="0.2">
      <c r="A30" s="163" t="str">
        <f>IF(連結実質赤字比率に係る赤字・黒字の構成分析!C$40="",NA(),連結実質赤字比率に係る赤字・黒字の構成分析!C$40)</f>
        <v>国民健康保険特別会計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1.1399999999999999</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0.73</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0.83</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0.33</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0.18</v>
      </c>
    </row>
    <row r="31" spans="1:11" x14ac:dyDescent="0.2">
      <c r="A31" s="163" t="str">
        <f>IF(連結実質赤字比率に係る赤字・黒字の構成分析!C$39="",NA(),連結実質赤字比率に係る赤字・黒字の構成分析!C$39)</f>
        <v>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0.26</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0.28000000000000003</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0.35</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0.35</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0.41</v>
      </c>
    </row>
    <row r="32" spans="1:11" x14ac:dyDescent="0.2">
      <c r="A32" s="163" t="str">
        <f>IF(連結実質赤字比率に係る赤字・黒字の構成分析!C$38="",NA(),連結実質赤字比率に係る赤字・黒字の構成分析!C$38)</f>
        <v>下水道等事業会計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1.32</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1.48</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1.66</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1.19</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1.47</v>
      </c>
    </row>
    <row r="33" spans="1:16" x14ac:dyDescent="0.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2.35</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1.26</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1.1599999999999999</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1.76</v>
      </c>
    </row>
    <row r="34" spans="1:16" x14ac:dyDescent="0.2">
      <c r="A34" s="163" t="str">
        <f>IF(連結実質赤字比率に係る赤字・黒字の構成分析!C$36="",NA(),連結実質赤字比率に係る赤字・黒字の構成分析!C$36)</f>
        <v>一般会計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0.88</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3.45</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1.41</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3.58</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4.63</v>
      </c>
    </row>
    <row r="35" spans="1:16" x14ac:dyDescent="0.2">
      <c r="A35" s="163" t="str">
        <f>IF(連結実質赤字比率に係る赤字・黒字の構成分析!C$35="",NA(),連結実質赤字比率に係る赤字・黒字の構成分析!C$35)</f>
        <v>自動車運送事業会計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6.68</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5.35</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5.59</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5.0599999999999996</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4.72</v>
      </c>
    </row>
    <row r="36" spans="1:16" x14ac:dyDescent="0.2">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8.52</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8.11</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8.34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7.7</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6.26</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10557</v>
      </c>
      <c r="E42" s="164"/>
      <c r="F42" s="164"/>
      <c r="G42" s="164">
        <f>'実質公債費比率（分子）の構造'!L$52</f>
        <v>11355</v>
      </c>
      <c r="H42" s="164"/>
      <c r="I42" s="164"/>
      <c r="J42" s="164">
        <f>'実質公債費比率（分子）の構造'!M$52</f>
        <v>11561</v>
      </c>
      <c r="K42" s="164"/>
      <c r="L42" s="164"/>
      <c r="M42" s="164">
        <f>'実質公債費比率（分子）の構造'!N$52</f>
        <v>11682</v>
      </c>
      <c r="N42" s="164"/>
      <c r="O42" s="164"/>
      <c r="P42" s="164">
        <f>'実質公債費比率（分子）の構造'!O$52</f>
        <v>11034</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621</v>
      </c>
      <c r="C44" s="164"/>
      <c r="D44" s="164"/>
      <c r="E44" s="164">
        <f>'実質公債費比率（分子）の構造'!L$50</f>
        <v>99</v>
      </c>
      <c r="F44" s="164"/>
      <c r="G44" s="164"/>
      <c r="H44" s="164">
        <f>'実質公債費比率（分子）の構造'!M$50</f>
        <v>368</v>
      </c>
      <c r="I44" s="164"/>
      <c r="J44" s="164"/>
      <c r="K44" s="164">
        <f>'実質公債費比率（分子）の構造'!N$50</f>
        <v>1219</v>
      </c>
      <c r="L44" s="164"/>
      <c r="M44" s="164"/>
      <c r="N44" s="164">
        <f>'実質公債費比率（分子）の構造'!O$50</f>
        <v>394</v>
      </c>
      <c r="O44" s="164"/>
      <c r="P44" s="164"/>
    </row>
    <row r="45" spans="1:16" x14ac:dyDescent="0.2">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2">
      <c r="A46" s="164" t="s">
        <v>64</v>
      </c>
      <c r="B46" s="164">
        <f>'実質公債費比率（分子）の構造'!K$48</f>
        <v>2018</v>
      </c>
      <c r="C46" s="164"/>
      <c r="D46" s="164"/>
      <c r="E46" s="164">
        <f>'実質公債費比率（分子）の構造'!L$48</f>
        <v>1704</v>
      </c>
      <c r="F46" s="164"/>
      <c r="G46" s="164"/>
      <c r="H46" s="164">
        <f>'実質公債費比率（分子）の構造'!M$48</f>
        <v>1632</v>
      </c>
      <c r="I46" s="164"/>
      <c r="J46" s="164"/>
      <c r="K46" s="164">
        <f>'実質公債費比率（分子）の構造'!N$48</f>
        <v>1185</v>
      </c>
      <c r="L46" s="164"/>
      <c r="M46" s="164"/>
      <c r="N46" s="164">
        <f>'実質公債費比率（分子）の構造'!O$48</f>
        <v>1164</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8195</v>
      </c>
      <c r="C49" s="164"/>
      <c r="D49" s="164"/>
      <c r="E49" s="164">
        <f>'実質公債費比率（分子）の構造'!L$45</f>
        <v>8071</v>
      </c>
      <c r="F49" s="164"/>
      <c r="G49" s="164"/>
      <c r="H49" s="164">
        <f>'実質公債費比率（分子）の構造'!M$45</f>
        <v>8156</v>
      </c>
      <c r="I49" s="164"/>
      <c r="J49" s="164"/>
      <c r="K49" s="164">
        <f>'実質公債費比率（分子）の構造'!N$45</f>
        <v>7793</v>
      </c>
      <c r="L49" s="164"/>
      <c r="M49" s="164"/>
      <c r="N49" s="164">
        <f>'実質公債費比率（分子）の構造'!O$45</f>
        <v>6806</v>
      </c>
      <c r="O49" s="164"/>
      <c r="P49" s="164"/>
    </row>
    <row r="50" spans="1:16" x14ac:dyDescent="0.2">
      <c r="A50" s="164" t="s">
        <v>67</v>
      </c>
      <c r="B50" s="164" t="e">
        <f>NA()</f>
        <v>#N/A</v>
      </c>
      <c r="C50" s="164">
        <f>IF(ISNUMBER('実質公債費比率（分子）の構造'!K$53),'実質公債費比率（分子）の構造'!K$53,NA())</f>
        <v>277</v>
      </c>
      <c r="D50" s="164" t="e">
        <f>NA()</f>
        <v>#N/A</v>
      </c>
      <c r="E50" s="164" t="e">
        <f>NA()</f>
        <v>#N/A</v>
      </c>
      <c r="F50" s="164">
        <f>IF(ISNUMBER('実質公債費比率（分子）の構造'!L$53),'実質公債費比率（分子）の構造'!L$53,NA())</f>
        <v>-1481</v>
      </c>
      <c r="G50" s="164" t="e">
        <f>NA()</f>
        <v>#N/A</v>
      </c>
      <c r="H50" s="164" t="e">
        <f>NA()</f>
        <v>#N/A</v>
      </c>
      <c r="I50" s="164">
        <f>IF(ISNUMBER('実質公債費比率（分子）の構造'!M$53),'実質公債費比率（分子）の構造'!M$53,NA())</f>
        <v>-1405</v>
      </c>
      <c r="J50" s="164" t="e">
        <f>NA()</f>
        <v>#N/A</v>
      </c>
      <c r="K50" s="164" t="e">
        <f>NA()</f>
        <v>#N/A</v>
      </c>
      <c r="L50" s="164">
        <f>IF(ISNUMBER('実質公債費比率（分子）の構造'!N$53),'実質公債費比率（分子）の構造'!N$53,NA())</f>
        <v>-1485</v>
      </c>
      <c r="M50" s="164" t="e">
        <f>NA()</f>
        <v>#N/A</v>
      </c>
      <c r="N50" s="164" t="e">
        <f>NA()</f>
        <v>#N/A</v>
      </c>
      <c r="O50" s="164">
        <f>IF(ISNUMBER('実質公債費比率（分子）の構造'!O$53),'実質公債費比率（分子）の構造'!O$53,NA())</f>
        <v>-2670</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95989</v>
      </c>
      <c r="E56" s="163"/>
      <c r="F56" s="163"/>
      <c r="G56" s="163">
        <f>'将来負担比率（分子）の構造'!J$52</f>
        <v>96027</v>
      </c>
      <c r="H56" s="163"/>
      <c r="I56" s="163"/>
      <c r="J56" s="163">
        <f>'将来負担比率（分子）の構造'!K$52</f>
        <v>93170</v>
      </c>
      <c r="K56" s="163"/>
      <c r="L56" s="163"/>
      <c r="M56" s="163">
        <f>'将来負担比率（分子）の構造'!L$52</f>
        <v>88425</v>
      </c>
      <c r="N56" s="163"/>
      <c r="O56" s="163"/>
      <c r="P56" s="163">
        <f>'将来負担比率（分子）の構造'!M$52</f>
        <v>83326</v>
      </c>
    </row>
    <row r="57" spans="1:16" x14ac:dyDescent="0.2">
      <c r="A57" s="163" t="s">
        <v>42</v>
      </c>
      <c r="B57" s="163"/>
      <c r="C57" s="163"/>
      <c r="D57" s="163">
        <f>'将来負担比率（分子）の構造'!I$51</f>
        <v>18128</v>
      </c>
      <c r="E57" s="163"/>
      <c r="F57" s="163"/>
      <c r="G57" s="163">
        <f>'将来負担比率（分子）の構造'!J$51</f>
        <v>22740</v>
      </c>
      <c r="H57" s="163"/>
      <c r="I57" s="163"/>
      <c r="J57" s="163">
        <f>'将来負担比率（分子）の構造'!K$51</f>
        <v>20023</v>
      </c>
      <c r="K57" s="163"/>
      <c r="L57" s="163"/>
      <c r="M57" s="163">
        <f>'将来負担比率（分子）の構造'!L$51</f>
        <v>18098</v>
      </c>
      <c r="N57" s="163"/>
      <c r="O57" s="163"/>
      <c r="P57" s="163">
        <f>'将来負担比率（分子）の構造'!M$51</f>
        <v>16294</v>
      </c>
    </row>
    <row r="58" spans="1:16" x14ac:dyDescent="0.2">
      <c r="A58" s="163" t="s">
        <v>41</v>
      </c>
      <c r="B58" s="163"/>
      <c r="C58" s="163"/>
      <c r="D58" s="163">
        <f>'将来負担比率（分子）の構造'!I$50</f>
        <v>37810</v>
      </c>
      <c r="E58" s="163"/>
      <c r="F58" s="163"/>
      <c r="G58" s="163">
        <f>'将来負担比率（分子）の構造'!J$50</f>
        <v>41707</v>
      </c>
      <c r="H58" s="163"/>
      <c r="I58" s="163"/>
      <c r="J58" s="163">
        <f>'将来負担比率（分子）の構造'!K$50</f>
        <v>45373</v>
      </c>
      <c r="K58" s="163"/>
      <c r="L58" s="163"/>
      <c r="M58" s="163">
        <f>'将来負担比率（分子）の構造'!L$50</f>
        <v>47633</v>
      </c>
      <c r="N58" s="163"/>
      <c r="O58" s="163"/>
      <c r="P58" s="163">
        <f>'将来負担比率（分子）の構造'!M$50</f>
        <v>52219</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f>'将来負担比率（分子）の構造'!I$46</f>
        <v>173</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9298</v>
      </c>
      <c r="C62" s="163"/>
      <c r="D62" s="163"/>
      <c r="E62" s="163">
        <f>'将来負担比率（分子）の構造'!J$45</f>
        <v>9733</v>
      </c>
      <c r="F62" s="163"/>
      <c r="G62" s="163"/>
      <c r="H62" s="163">
        <f>'将来負担比率（分子）の構造'!K$45</f>
        <v>9403</v>
      </c>
      <c r="I62" s="163"/>
      <c r="J62" s="163"/>
      <c r="K62" s="163">
        <f>'将来負担比率（分子）の構造'!L$45</f>
        <v>10094</v>
      </c>
      <c r="L62" s="163"/>
      <c r="M62" s="163"/>
      <c r="N62" s="163">
        <f>'将来負担比率（分子）の構造'!M$45</f>
        <v>10501</v>
      </c>
      <c r="O62" s="163"/>
      <c r="P62" s="163"/>
    </row>
    <row r="63" spans="1:16" x14ac:dyDescent="0.2">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2">
      <c r="A64" s="163" t="s">
        <v>33</v>
      </c>
      <c r="B64" s="163">
        <f>'将来負担比率（分子）の構造'!I$43</f>
        <v>16629</v>
      </c>
      <c r="C64" s="163"/>
      <c r="D64" s="163"/>
      <c r="E64" s="163">
        <f>'将来負担比率（分子）の構造'!J$43</f>
        <v>14320</v>
      </c>
      <c r="F64" s="163"/>
      <c r="G64" s="163"/>
      <c r="H64" s="163">
        <f>'将来負担比率（分子）の構造'!K$43</f>
        <v>12640</v>
      </c>
      <c r="I64" s="163"/>
      <c r="J64" s="163"/>
      <c r="K64" s="163">
        <f>'将来負担比率（分子）の構造'!L$43</f>
        <v>10807</v>
      </c>
      <c r="L64" s="163"/>
      <c r="M64" s="163"/>
      <c r="N64" s="163">
        <f>'将来負担比率（分子）の構造'!M$43</f>
        <v>9720</v>
      </c>
      <c r="O64" s="163"/>
      <c r="P64" s="163"/>
    </row>
    <row r="65" spans="1:16" x14ac:dyDescent="0.2">
      <c r="A65" s="163" t="s">
        <v>32</v>
      </c>
      <c r="B65" s="163">
        <f>'将来負担比率（分子）の構造'!I$42</f>
        <v>700</v>
      </c>
      <c r="C65" s="163"/>
      <c r="D65" s="163"/>
      <c r="E65" s="163">
        <f>'将来負担比率（分子）の構造'!J$42</f>
        <v>129</v>
      </c>
      <c r="F65" s="163"/>
      <c r="G65" s="163"/>
      <c r="H65" s="163">
        <f>'将来負担比率（分子）の構造'!K$42</f>
        <v>59</v>
      </c>
      <c r="I65" s="163"/>
      <c r="J65" s="163"/>
      <c r="K65" s="163">
        <f>'将来負担比率（分子）の構造'!L$42</f>
        <v>106</v>
      </c>
      <c r="L65" s="163"/>
      <c r="M65" s="163"/>
      <c r="N65" s="163">
        <f>'将来負担比率（分子）の構造'!M$42</f>
        <v>666</v>
      </c>
      <c r="O65" s="163"/>
      <c r="P65" s="163"/>
    </row>
    <row r="66" spans="1:16" x14ac:dyDescent="0.2">
      <c r="A66" s="163" t="s">
        <v>31</v>
      </c>
      <c r="B66" s="163">
        <f>'将来負担比率（分子）の構造'!I$41</f>
        <v>47537</v>
      </c>
      <c r="C66" s="163"/>
      <c r="D66" s="163"/>
      <c r="E66" s="163">
        <f>'将来負担比率（分子）の構造'!J$41</f>
        <v>45985</v>
      </c>
      <c r="F66" s="163"/>
      <c r="G66" s="163"/>
      <c r="H66" s="163">
        <f>'将来負担比率（分子）の構造'!K$41</f>
        <v>42219</v>
      </c>
      <c r="I66" s="163"/>
      <c r="J66" s="163"/>
      <c r="K66" s="163">
        <f>'将来負担比率（分子）の構造'!L$41</f>
        <v>37254</v>
      </c>
      <c r="L66" s="163"/>
      <c r="M66" s="163"/>
      <c r="N66" s="163">
        <f>'将来負担比率（分子）の構造'!M$41</f>
        <v>33822</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15983</v>
      </c>
      <c r="C72" s="167">
        <f>基金残高に係る経年分析!G55</f>
        <v>16932</v>
      </c>
      <c r="D72" s="167">
        <f>基金残高に係る経年分析!H55</f>
        <v>18827</v>
      </c>
    </row>
    <row r="73" spans="1:16" x14ac:dyDescent="0.2">
      <c r="A73" s="166" t="s">
        <v>74</v>
      </c>
      <c r="B73" s="167">
        <f>基金残高に係る経年分析!F56</f>
        <v>2531</v>
      </c>
      <c r="C73" s="167">
        <f>基金残高に係る経年分析!G56</f>
        <v>2531</v>
      </c>
      <c r="D73" s="167">
        <f>基金残高に係る経年分析!H56</f>
        <v>2532</v>
      </c>
    </row>
    <row r="74" spans="1:16" x14ac:dyDescent="0.2">
      <c r="A74" s="166" t="s">
        <v>75</v>
      </c>
      <c r="B74" s="167">
        <f>基金残高に係る経年分析!F57</f>
        <v>19934</v>
      </c>
      <c r="C74" s="167">
        <f>基金残高に係る経年分析!G57</f>
        <v>21594</v>
      </c>
      <c r="D74" s="167">
        <f>基金残高に係る経年分析!H57</f>
        <v>24853</v>
      </c>
    </row>
  </sheetData>
  <sheetProtection algorithmName="SHA-512" hashValue="MgLDZUoviWK5iw6sWiYGSDInf8/NSwekUtNvMTsF+Nw5snsqiOa82RSysJtK3aJqFiMQQFR2DUq3oPI7gad6qg==" saltValue="jsw3czH8wDsb6kYLSv6YQA==" spinCount="100000"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51792914</v>
      </c>
      <c r="S5" s="613"/>
      <c r="T5" s="613"/>
      <c r="U5" s="613"/>
      <c r="V5" s="613"/>
      <c r="W5" s="613"/>
      <c r="X5" s="613"/>
      <c r="Y5" s="614"/>
      <c r="Z5" s="615">
        <v>35</v>
      </c>
      <c r="AA5" s="615"/>
      <c r="AB5" s="615"/>
      <c r="AC5" s="615"/>
      <c r="AD5" s="616">
        <v>47583122</v>
      </c>
      <c r="AE5" s="616"/>
      <c r="AF5" s="616"/>
      <c r="AG5" s="616"/>
      <c r="AH5" s="616"/>
      <c r="AI5" s="616"/>
      <c r="AJ5" s="616"/>
      <c r="AK5" s="616"/>
      <c r="AL5" s="617">
        <v>61</v>
      </c>
      <c r="AM5" s="618"/>
      <c r="AN5" s="618"/>
      <c r="AO5" s="619"/>
      <c r="AP5" s="609" t="s">
        <v>216</v>
      </c>
      <c r="AQ5" s="610"/>
      <c r="AR5" s="610"/>
      <c r="AS5" s="610"/>
      <c r="AT5" s="610"/>
      <c r="AU5" s="610"/>
      <c r="AV5" s="610"/>
      <c r="AW5" s="610"/>
      <c r="AX5" s="610"/>
      <c r="AY5" s="610"/>
      <c r="AZ5" s="610"/>
      <c r="BA5" s="610"/>
      <c r="BB5" s="610"/>
      <c r="BC5" s="610"/>
      <c r="BD5" s="610"/>
      <c r="BE5" s="610"/>
      <c r="BF5" s="611"/>
      <c r="BG5" s="623">
        <v>46362583</v>
      </c>
      <c r="BH5" s="624"/>
      <c r="BI5" s="624"/>
      <c r="BJ5" s="624"/>
      <c r="BK5" s="624"/>
      <c r="BL5" s="624"/>
      <c r="BM5" s="624"/>
      <c r="BN5" s="625"/>
      <c r="BO5" s="626">
        <v>89.5</v>
      </c>
      <c r="BP5" s="626"/>
      <c r="BQ5" s="626"/>
      <c r="BR5" s="626"/>
      <c r="BS5" s="627">
        <v>773258</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634080</v>
      </c>
      <c r="S6" s="624"/>
      <c r="T6" s="624"/>
      <c r="U6" s="624"/>
      <c r="V6" s="624"/>
      <c r="W6" s="624"/>
      <c r="X6" s="624"/>
      <c r="Y6" s="625"/>
      <c r="Z6" s="626">
        <v>0.4</v>
      </c>
      <c r="AA6" s="626"/>
      <c r="AB6" s="626"/>
      <c r="AC6" s="626"/>
      <c r="AD6" s="627">
        <v>634080</v>
      </c>
      <c r="AE6" s="627"/>
      <c r="AF6" s="627"/>
      <c r="AG6" s="627"/>
      <c r="AH6" s="627"/>
      <c r="AI6" s="627"/>
      <c r="AJ6" s="627"/>
      <c r="AK6" s="627"/>
      <c r="AL6" s="628">
        <v>0.8</v>
      </c>
      <c r="AM6" s="629"/>
      <c r="AN6" s="629"/>
      <c r="AO6" s="630"/>
      <c r="AP6" s="620" t="s">
        <v>221</v>
      </c>
      <c r="AQ6" s="621"/>
      <c r="AR6" s="621"/>
      <c r="AS6" s="621"/>
      <c r="AT6" s="621"/>
      <c r="AU6" s="621"/>
      <c r="AV6" s="621"/>
      <c r="AW6" s="621"/>
      <c r="AX6" s="621"/>
      <c r="AY6" s="621"/>
      <c r="AZ6" s="621"/>
      <c r="BA6" s="621"/>
      <c r="BB6" s="621"/>
      <c r="BC6" s="621"/>
      <c r="BD6" s="621"/>
      <c r="BE6" s="621"/>
      <c r="BF6" s="622"/>
      <c r="BG6" s="623">
        <v>46362583</v>
      </c>
      <c r="BH6" s="624"/>
      <c r="BI6" s="624"/>
      <c r="BJ6" s="624"/>
      <c r="BK6" s="624"/>
      <c r="BL6" s="624"/>
      <c r="BM6" s="624"/>
      <c r="BN6" s="625"/>
      <c r="BO6" s="626">
        <v>89.5</v>
      </c>
      <c r="BP6" s="626"/>
      <c r="BQ6" s="626"/>
      <c r="BR6" s="626"/>
      <c r="BS6" s="627">
        <v>773258</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627924</v>
      </c>
      <c r="CS6" s="624"/>
      <c r="CT6" s="624"/>
      <c r="CU6" s="624"/>
      <c r="CV6" s="624"/>
      <c r="CW6" s="624"/>
      <c r="CX6" s="624"/>
      <c r="CY6" s="625"/>
      <c r="CZ6" s="617">
        <v>0.4</v>
      </c>
      <c r="DA6" s="618"/>
      <c r="DB6" s="618"/>
      <c r="DC6" s="634"/>
      <c r="DD6" s="632" t="s">
        <v>122</v>
      </c>
      <c r="DE6" s="624"/>
      <c r="DF6" s="624"/>
      <c r="DG6" s="624"/>
      <c r="DH6" s="624"/>
      <c r="DI6" s="624"/>
      <c r="DJ6" s="624"/>
      <c r="DK6" s="624"/>
      <c r="DL6" s="624"/>
      <c r="DM6" s="624"/>
      <c r="DN6" s="624"/>
      <c r="DO6" s="624"/>
      <c r="DP6" s="625"/>
      <c r="DQ6" s="632">
        <v>627175</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60590</v>
      </c>
      <c r="S7" s="624"/>
      <c r="T7" s="624"/>
      <c r="U7" s="624"/>
      <c r="V7" s="624"/>
      <c r="W7" s="624"/>
      <c r="X7" s="624"/>
      <c r="Y7" s="625"/>
      <c r="Z7" s="626">
        <v>0</v>
      </c>
      <c r="AA7" s="626"/>
      <c r="AB7" s="626"/>
      <c r="AC7" s="626"/>
      <c r="AD7" s="627">
        <v>60590</v>
      </c>
      <c r="AE7" s="627"/>
      <c r="AF7" s="627"/>
      <c r="AG7" s="627"/>
      <c r="AH7" s="627"/>
      <c r="AI7" s="627"/>
      <c r="AJ7" s="627"/>
      <c r="AK7" s="627"/>
      <c r="AL7" s="628">
        <v>0.1</v>
      </c>
      <c r="AM7" s="629"/>
      <c r="AN7" s="629"/>
      <c r="AO7" s="630"/>
      <c r="AP7" s="620" t="s">
        <v>224</v>
      </c>
      <c r="AQ7" s="621"/>
      <c r="AR7" s="621"/>
      <c r="AS7" s="621"/>
      <c r="AT7" s="621"/>
      <c r="AU7" s="621"/>
      <c r="AV7" s="621"/>
      <c r="AW7" s="621"/>
      <c r="AX7" s="621"/>
      <c r="AY7" s="621"/>
      <c r="AZ7" s="621"/>
      <c r="BA7" s="621"/>
      <c r="BB7" s="621"/>
      <c r="BC7" s="621"/>
      <c r="BD7" s="621"/>
      <c r="BE7" s="621"/>
      <c r="BF7" s="622"/>
      <c r="BG7" s="623">
        <v>23619848</v>
      </c>
      <c r="BH7" s="624"/>
      <c r="BI7" s="624"/>
      <c r="BJ7" s="624"/>
      <c r="BK7" s="624"/>
      <c r="BL7" s="624"/>
      <c r="BM7" s="624"/>
      <c r="BN7" s="625"/>
      <c r="BO7" s="626">
        <v>45.6</v>
      </c>
      <c r="BP7" s="626"/>
      <c r="BQ7" s="626"/>
      <c r="BR7" s="626"/>
      <c r="BS7" s="627">
        <v>773258</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15141461</v>
      </c>
      <c r="CS7" s="624"/>
      <c r="CT7" s="624"/>
      <c r="CU7" s="624"/>
      <c r="CV7" s="624"/>
      <c r="CW7" s="624"/>
      <c r="CX7" s="624"/>
      <c r="CY7" s="625"/>
      <c r="CZ7" s="626">
        <v>10.6</v>
      </c>
      <c r="DA7" s="626"/>
      <c r="DB7" s="626"/>
      <c r="DC7" s="626"/>
      <c r="DD7" s="632">
        <v>477901</v>
      </c>
      <c r="DE7" s="624"/>
      <c r="DF7" s="624"/>
      <c r="DG7" s="624"/>
      <c r="DH7" s="624"/>
      <c r="DI7" s="624"/>
      <c r="DJ7" s="624"/>
      <c r="DK7" s="624"/>
      <c r="DL7" s="624"/>
      <c r="DM7" s="624"/>
      <c r="DN7" s="624"/>
      <c r="DO7" s="624"/>
      <c r="DP7" s="625"/>
      <c r="DQ7" s="632">
        <v>12537723</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671372</v>
      </c>
      <c r="S8" s="624"/>
      <c r="T8" s="624"/>
      <c r="U8" s="624"/>
      <c r="V8" s="624"/>
      <c r="W8" s="624"/>
      <c r="X8" s="624"/>
      <c r="Y8" s="625"/>
      <c r="Z8" s="626">
        <v>0.5</v>
      </c>
      <c r="AA8" s="626"/>
      <c r="AB8" s="626"/>
      <c r="AC8" s="626"/>
      <c r="AD8" s="627">
        <v>671372</v>
      </c>
      <c r="AE8" s="627"/>
      <c r="AF8" s="627"/>
      <c r="AG8" s="627"/>
      <c r="AH8" s="627"/>
      <c r="AI8" s="627"/>
      <c r="AJ8" s="627"/>
      <c r="AK8" s="627"/>
      <c r="AL8" s="628">
        <v>0.9</v>
      </c>
      <c r="AM8" s="629"/>
      <c r="AN8" s="629"/>
      <c r="AO8" s="630"/>
      <c r="AP8" s="620" t="s">
        <v>227</v>
      </c>
      <c r="AQ8" s="621"/>
      <c r="AR8" s="621"/>
      <c r="AS8" s="621"/>
      <c r="AT8" s="621"/>
      <c r="AU8" s="621"/>
      <c r="AV8" s="621"/>
      <c r="AW8" s="621"/>
      <c r="AX8" s="621"/>
      <c r="AY8" s="621"/>
      <c r="AZ8" s="621"/>
      <c r="BA8" s="621"/>
      <c r="BB8" s="621"/>
      <c r="BC8" s="621"/>
      <c r="BD8" s="621"/>
      <c r="BE8" s="621"/>
      <c r="BF8" s="622"/>
      <c r="BG8" s="623">
        <v>518312</v>
      </c>
      <c r="BH8" s="624"/>
      <c r="BI8" s="624"/>
      <c r="BJ8" s="624"/>
      <c r="BK8" s="624"/>
      <c r="BL8" s="624"/>
      <c r="BM8" s="624"/>
      <c r="BN8" s="625"/>
      <c r="BO8" s="626">
        <v>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74373841</v>
      </c>
      <c r="CS8" s="624"/>
      <c r="CT8" s="624"/>
      <c r="CU8" s="624"/>
      <c r="CV8" s="624"/>
      <c r="CW8" s="624"/>
      <c r="CX8" s="624"/>
      <c r="CY8" s="625"/>
      <c r="CZ8" s="626">
        <v>52.1</v>
      </c>
      <c r="DA8" s="626"/>
      <c r="DB8" s="626"/>
      <c r="DC8" s="626"/>
      <c r="DD8" s="632">
        <v>1491143</v>
      </c>
      <c r="DE8" s="624"/>
      <c r="DF8" s="624"/>
      <c r="DG8" s="624"/>
      <c r="DH8" s="624"/>
      <c r="DI8" s="624"/>
      <c r="DJ8" s="624"/>
      <c r="DK8" s="624"/>
      <c r="DL8" s="624"/>
      <c r="DM8" s="624"/>
      <c r="DN8" s="624"/>
      <c r="DO8" s="624"/>
      <c r="DP8" s="625"/>
      <c r="DQ8" s="632">
        <v>36220162</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882700</v>
      </c>
      <c r="S9" s="624"/>
      <c r="T9" s="624"/>
      <c r="U9" s="624"/>
      <c r="V9" s="624"/>
      <c r="W9" s="624"/>
      <c r="X9" s="624"/>
      <c r="Y9" s="625"/>
      <c r="Z9" s="626">
        <v>0.6</v>
      </c>
      <c r="AA9" s="626"/>
      <c r="AB9" s="626"/>
      <c r="AC9" s="626"/>
      <c r="AD9" s="627">
        <v>882700</v>
      </c>
      <c r="AE9" s="627"/>
      <c r="AF9" s="627"/>
      <c r="AG9" s="627"/>
      <c r="AH9" s="627"/>
      <c r="AI9" s="627"/>
      <c r="AJ9" s="627"/>
      <c r="AK9" s="627"/>
      <c r="AL9" s="628">
        <v>1.1000000000000001</v>
      </c>
      <c r="AM9" s="629"/>
      <c r="AN9" s="629"/>
      <c r="AO9" s="630"/>
      <c r="AP9" s="620" t="s">
        <v>230</v>
      </c>
      <c r="AQ9" s="621"/>
      <c r="AR9" s="621"/>
      <c r="AS9" s="621"/>
      <c r="AT9" s="621"/>
      <c r="AU9" s="621"/>
      <c r="AV9" s="621"/>
      <c r="AW9" s="621"/>
      <c r="AX9" s="621"/>
      <c r="AY9" s="621"/>
      <c r="AZ9" s="621"/>
      <c r="BA9" s="621"/>
      <c r="BB9" s="621"/>
      <c r="BC9" s="621"/>
      <c r="BD9" s="621"/>
      <c r="BE9" s="621"/>
      <c r="BF9" s="622"/>
      <c r="BG9" s="623">
        <v>20032456</v>
      </c>
      <c r="BH9" s="624"/>
      <c r="BI9" s="624"/>
      <c r="BJ9" s="624"/>
      <c r="BK9" s="624"/>
      <c r="BL9" s="624"/>
      <c r="BM9" s="624"/>
      <c r="BN9" s="625"/>
      <c r="BO9" s="626">
        <v>38.700000000000003</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10813129</v>
      </c>
      <c r="CS9" s="624"/>
      <c r="CT9" s="624"/>
      <c r="CU9" s="624"/>
      <c r="CV9" s="624"/>
      <c r="CW9" s="624"/>
      <c r="CX9" s="624"/>
      <c r="CY9" s="625"/>
      <c r="CZ9" s="626">
        <v>7.6</v>
      </c>
      <c r="DA9" s="626"/>
      <c r="DB9" s="626"/>
      <c r="DC9" s="626"/>
      <c r="DD9" s="632">
        <v>291254</v>
      </c>
      <c r="DE9" s="624"/>
      <c r="DF9" s="624"/>
      <c r="DG9" s="624"/>
      <c r="DH9" s="624"/>
      <c r="DI9" s="624"/>
      <c r="DJ9" s="624"/>
      <c r="DK9" s="624"/>
      <c r="DL9" s="624"/>
      <c r="DM9" s="624"/>
      <c r="DN9" s="624"/>
      <c r="DO9" s="624"/>
      <c r="DP9" s="625"/>
      <c r="DQ9" s="632">
        <v>8712820</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853629</v>
      </c>
      <c r="BH10" s="624"/>
      <c r="BI10" s="624"/>
      <c r="BJ10" s="624"/>
      <c r="BK10" s="624"/>
      <c r="BL10" s="624"/>
      <c r="BM10" s="624"/>
      <c r="BN10" s="625"/>
      <c r="BO10" s="626">
        <v>1.6</v>
      </c>
      <c r="BP10" s="626"/>
      <c r="BQ10" s="626"/>
      <c r="BR10" s="626"/>
      <c r="BS10" s="627">
        <v>141771</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78999</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76092</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8229350</v>
      </c>
      <c r="S11" s="624"/>
      <c r="T11" s="624"/>
      <c r="U11" s="624"/>
      <c r="V11" s="624"/>
      <c r="W11" s="624"/>
      <c r="X11" s="624"/>
      <c r="Y11" s="625"/>
      <c r="Z11" s="628">
        <v>5.6</v>
      </c>
      <c r="AA11" s="629"/>
      <c r="AB11" s="629"/>
      <c r="AC11" s="635"/>
      <c r="AD11" s="632">
        <v>8229350</v>
      </c>
      <c r="AE11" s="624"/>
      <c r="AF11" s="624"/>
      <c r="AG11" s="624"/>
      <c r="AH11" s="624"/>
      <c r="AI11" s="624"/>
      <c r="AJ11" s="624"/>
      <c r="AK11" s="625"/>
      <c r="AL11" s="628">
        <v>10.6</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2215451</v>
      </c>
      <c r="BH11" s="624"/>
      <c r="BI11" s="624"/>
      <c r="BJ11" s="624"/>
      <c r="BK11" s="624"/>
      <c r="BL11" s="624"/>
      <c r="BM11" s="624"/>
      <c r="BN11" s="625"/>
      <c r="BO11" s="626">
        <v>4.3</v>
      </c>
      <c r="BP11" s="626"/>
      <c r="BQ11" s="626"/>
      <c r="BR11" s="626"/>
      <c r="BS11" s="627">
        <v>631487</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763930</v>
      </c>
      <c r="CS11" s="624"/>
      <c r="CT11" s="624"/>
      <c r="CU11" s="624"/>
      <c r="CV11" s="624"/>
      <c r="CW11" s="624"/>
      <c r="CX11" s="624"/>
      <c r="CY11" s="625"/>
      <c r="CZ11" s="626">
        <v>0.5</v>
      </c>
      <c r="DA11" s="626"/>
      <c r="DB11" s="626"/>
      <c r="DC11" s="626"/>
      <c r="DD11" s="632">
        <v>120874</v>
      </c>
      <c r="DE11" s="624"/>
      <c r="DF11" s="624"/>
      <c r="DG11" s="624"/>
      <c r="DH11" s="624"/>
      <c r="DI11" s="624"/>
      <c r="DJ11" s="624"/>
      <c r="DK11" s="624"/>
      <c r="DL11" s="624"/>
      <c r="DM11" s="624"/>
      <c r="DN11" s="624"/>
      <c r="DO11" s="624"/>
      <c r="DP11" s="625"/>
      <c r="DQ11" s="632">
        <v>718605</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45822</v>
      </c>
      <c r="S12" s="624"/>
      <c r="T12" s="624"/>
      <c r="U12" s="624"/>
      <c r="V12" s="624"/>
      <c r="W12" s="624"/>
      <c r="X12" s="624"/>
      <c r="Y12" s="625"/>
      <c r="Z12" s="626">
        <v>0</v>
      </c>
      <c r="AA12" s="626"/>
      <c r="AB12" s="626"/>
      <c r="AC12" s="626"/>
      <c r="AD12" s="627">
        <v>45822</v>
      </c>
      <c r="AE12" s="627"/>
      <c r="AF12" s="627"/>
      <c r="AG12" s="627"/>
      <c r="AH12" s="627"/>
      <c r="AI12" s="627"/>
      <c r="AJ12" s="627"/>
      <c r="AK12" s="627"/>
      <c r="AL12" s="628">
        <v>0.1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20522653</v>
      </c>
      <c r="BH12" s="624"/>
      <c r="BI12" s="624"/>
      <c r="BJ12" s="624"/>
      <c r="BK12" s="624"/>
      <c r="BL12" s="624"/>
      <c r="BM12" s="624"/>
      <c r="BN12" s="625"/>
      <c r="BO12" s="626">
        <v>39.6</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2683517</v>
      </c>
      <c r="CS12" s="624"/>
      <c r="CT12" s="624"/>
      <c r="CU12" s="624"/>
      <c r="CV12" s="624"/>
      <c r="CW12" s="624"/>
      <c r="CX12" s="624"/>
      <c r="CY12" s="625"/>
      <c r="CZ12" s="626">
        <v>1.9</v>
      </c>
      <c r="DA12" s="626"/>
      <c r="DB12" s="626"/>
      <c r="DC12" s="626"/>
      <c r="DD12" s="632" t="s">
        <v>122</v>
      </c>
      <c r="DE12" s="624"/>
      <c r="DF12" s="624"/>
      <c r="DG12" s="624"/>
      <c r="DH12" s="624"/>
      <c r="DI12" s="624"/>
      <c r="DJ12" s="624"/>
      <c r="DK12" s="624"/>
      <c r="DL12" s="624"/>
      <c r="DM12" s="624"/>
      <c r="DN12" s="624"/>
      <c r="DO12" s="624"/>
      <c r="DP12" s="625"/>
      <c r="DQ12" s="632">
        <v>778931</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20278041</v>
      </c>
      <c r="BH13" s="624"/>
      <c r="BI13" s="624"/>
      <c r="BJ13" s="624"/>
      <c r="BK13" s="624"/>
      <c r="BL13" s="624"/>
      <c r="BM13" s="624"/>
      <c r="BN13" s="625"/>
      <c r="BO13" s="626">
        <v>39.200000000000003</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9382180</v>
      </c>
      <c r="CS13" s="624"/>
      <c r="CT13" s="624"/>
      <c r="CU13" s="624"/>
      <c r="CV13" s="624"/>
      <c r="CW13" s="624"/>
      <c r="CX13" s="624"/>
      <c r="CY13" s="625"/>
      <c r="CZ13" s="626">
        <v>6.6</v>
      </c>
      <c r="DA13" s="626"/>
      <c r="DB13" s="626"/>
      <c r="DC13" s="626"/>
      <c r="DD13" s="632">
        <v>4188834</v>
      </c>
      <c r="DE13" s="624"/>
      <c r="DF13" s="624"/>
      <c r="DG13" s="624"/>
      <c r="DH13" s="624"/>
      <c r="DI13" s="624"/>
      <c r="DJ13" s="624"/>
      <c r="DK13" s="624"/>
      <c r="DL13" s="624"/>
      <c r="DM13" s="624"/>
      <c r="DN13" s="624"/>
      <c r="DO13" s="624"/>
      <c r="DP13" s="625"/>
      <c r="DQ13" s="632">
        <v>5952637</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497006</v>
      </c>
      <c r="BH14" s="624"/>
      <c r="BI14" s="624"/>
      <c r="BJ14" s="624"/>
      <c r="BK14" s="624"/>
      <c r="BL14" s="624"/>
      <c r="BM14" s="624"/>
      <c r="BN14" s="625"/>
      <c r="BO14" s="626">
        <v>1</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4240099</v>
      </c>
      <c r="CS14" s="624"/>
      <c r="CT14" s="624"/>
      <c r="CU14" s="624"/>
      <c r="CV14" s="624"/>
      <c r="CW14" s="624"/>
      <c r="CX14" s="624"/>
      <c r="CY14" s="625"/>
      <c r="CZ14" s="626">
        <v>3</v>
      </c>
      <c r="DA14" s="626"/>
      <c r="DB14" s="626"/>
      <c r="DC14" s="626"/>
      <c r="DD14" s="632">
        <v>999071</v>
      </c>
      <c r="DE14" s="624"/>
      <c r="DF14" s="624"/>
      <c r="DG14" s="624"/>
      <c r="DH14" s="624"/>
      <c r="DI14" s="624"/>
      <c r="DJ14" s="624"/>
      <c r="DK14" s="624"/>
      <c r="DL14" s="624"/>
      <c r="DM14" s="624"/>
      <c r="DN14" s="624"/>
      <c r="DO14" s="624"/>
      <c r="DP14" s="625"/>
      <c r="DQ14" s="632">
        <v>3584876</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168543</v>
      </c>
      <c r="S15" s="624"/>
      <c r="T15" s="624"/>
      <c r="U15" s="624"/>
      <c r="V15" s="624"/>
      <c r="W15" s="624"/>
      <c r="X15" s="624"/>
      <c r="Y15" s="625"/>
      <c r="Z15" s="626">
        <v>0.1</v>
      </c>
      <c r="AA15" s="626"/>
      <c r="AB15" s="626"/>
      <c r="AC15" s="626"/>
      <c r="AD15" s="627">
        <v>168543</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1723076</v>
      </c>
      <c r="BH15" s="624"/>
      <c r="BI15" s="624"/>
      <c r="BJ15" s="624"/>
      <c r="BK15" s="624"/>
      <c r="BL15" s="624"/>
      <c r="BM15" s="624"/>
      <c r="BN15" s="625"/>
      <c r="BO15" s="626">
        <v>3.3</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16633255</v>
      </c>
      <c r="CS15" s="624"/>
      <c r="CT15" s="624"/>
      <c r="CU15" s="624"/>
      <c r="CV15" s="624"/>
      <c r="CW15" s="624"/>
      <c r="CX15" s="624"/>
      <c r="CY15" s="625"/>
      <c r="CZ15" s="626">
        <v>11.7</v>
      </c>
      <c r="DA15" s="626"/>
      <c r="DB15" s="626"/>
      <c r="DC15" s="626"/>
      <c r="DD15" s="632">
        <v>3349605</v>
      </c>
      <c r="DE15" s="624"/>
      <c r="DF15" s="624"/>
      <c r="DG15" s="624"/>
      <c r="DH15" s="624"/>
      <c r="DI15" s="624"/>
      <c r="DJ15" s="624"/>
      <c r="DK15" s="624"/>
      <c r="DL15" s="624"/>
      <c r="DM15" s="624"/>
      <c r="DN15" s="624"/>
      <c r="DO15" s="624"/>
      <c r="DP15" s="625"/>
      <c r="DQ15" s="632">
        <v>11003833</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834559</v>
      </c>
      <c r="S16" s="624"/>
      <c r="T16" s="624"/>
      <c r="U16" s="624"/>
      <c r="V16" s="624"/>
      <c r="W16" s="624"/>
      <c r="X16" s="624"/>
      <c r="Y16" s="625"/>
      <c r="Z16" s="626">
        <v>0.6</v>
      </c>
      <c r="AA16" s="626"/>
      <c r="AB16" s="626"/>
      <c r="AC16" s="626"/>
      <c r="AD16" s="627">
        <v>834559</v>
      </c>
      <c r="AE16" s="627"/>
      <c r="AF16" s="627"/>
      <c r="AG16" s="627"/>
      <c r="AH16" s="627"/>
      <c r="AI16" s="627"/>
      <c r="AJ16" s="627"/>
      <c r="AK16" s="627"/>
      <c r="AL16" s="628">
        <v>1.1000000000000001</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1931405</v>
      </c>
      <c r="S17" s="624"/>
      <c r="T17" s="624"/>
      <c r="U17" s="624"/>
      <c r="V17" s="624"/>
      <c r="W17" s="624"/>
      <c r="X17" s="624"/>
      <c r="Y17" s="625"/>
      <c r="Z17" s="626">
        <v>1.3</v>
      </c>
      <c r="AA17" s="626"/>
      <c r="AB17" s="626"/>
      <c r="AC17" s="626"/>
      <c r="AD17" s="627">
        <v>1931405</v>
      </c>
      <c r="AE17" s="627"/>
      <c r="AF17" s="627"/>
      <c r="AG17" s="627"/>
      <c r="AH17" s="627"/>
      <c r="AI17" s="627"/>
      <c r="AJ17" s="627"/>
      <c r="AK17" s="627"/>
      <c r="AL17" s="628">
        <v>2.5</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6805578</v>
      </c>
      <c r="CS17" s="624"/>
      <c r="CT17" s="624"/>
      <c r="CU17" s="624"/>
      <c r="CV17" s="624"/>
      <c r="CW17" s="624"/>
      <c r="CX17" s="624"/>
      <c r="CY17" s="625"/>
      <c r="CZ17" s="626">
        <v>4.8</v>
      </c>
      <c r="DA17" s="626"/>
      <c r="DB17" s="626"/>
      <c r="DC17" s="626"/>
      <c r="DD17" s="632" t="s">
        <v>122</v>
      </c>
      <c r="DE17" s="624"/>
      <c r="DF17" s="624"/>
      <c r="DG17" s="624"/>
      <c r="DH17" s="624"/>
      <c r="DI17" s="624"/>
      <c r="DJ17" s="624"/>
      <c r="DK17" s="624"/>
      <c r="DL17" s="624"/>
      <c r="DM17" s="624"/>
      <c r="DN17" s="624"/>
      <c r="DO17" s="624"/>
      <c r="DP17" s="625"/>
      <c r="DQ17" s="632">
        <v>6418718</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358764</v>
      </c>
      <c r="S18" s="624"/>
      <c r="T18" s="624"/>
      <c r="U18" s="624"/>
      <c r="V18" s="624"/>
      <c r="W18" s="624"/>
      <c r="X18" s="624"/>
      <c r="Y18" s="625"/>
      <c r="Z18" s="626">
        <v>0.2</v>
      </c>
      <c r="AA18" s="626"/>
      <c r="AB18" s="626"/>
      <c r="AC18" s="626"/>
      <c r="AD18" s="627">
        <v>358764</v>
      </c>
      <c r="AE18" s="627"/>
      <c r="AF18" s="627"/>
      <c r="AG18" s="627"/>
      <c r="AH18" s="627"/>
      <c r="AI18" s="627"/>
      <c r="AJ18" s="627"/>
      <c r="AK18" s="627"/>
      <c r="AL18" s="628">
        <v>0.5</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v>1212538</v>
      </c>
      <c r="CS18" s="624"/>
      <c r="CT18" s="624"/>
      <c r="CU18" s="624"/>
      <c r="CV18" s="624"/>
      <c r="CW18" s="624"/>
      <c r="CX18" s="624"/>
      <c r="CY18" s="625"/>
      <c r="CZ18" s="626">
        <v>0.8</v>
      </c>
      <c r="DA18" s="626"/>
      <c r="DB18" s="626"/>
      <c r="DC18" s="626"/>
      <c r="DD18" s="632" t="s">
        <v>122</v>
      </c>
      <c r="DE18" s="624"/>
      <c r="DF18" s="624"/>
      <c r="DG18" s="624"/>
      <c r="DH18" s="624"/>
      <c r="DI18" s="624"/>
      <c r="DJ18" s="624"/>
      <c r="DK18" s="624"/>
      <c r="DL18" s="624"/>
      <c r="DM18" s="624"/>
      <c r="DN18" s="624"/>
      <c r="DO18" s="624"/>
      <c r="DP18" s="625"/>
      <c r="DQ18" s="632">
        <v>1181896</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1562391</v>
      </c>
      <c r="S19" s="624"/>
      <c r="T19" s="624"/>
      <c r="U19" s="624"/>
      <c r="V19" s="624"/>
      <c r="W19" s="624"/>
      <c r="X19" s="624"/>
      <c r="Y19" s="625"/>
      <c r="Z19" s="626">
        <v>1.1000000000000001</v>
      </c>
      <c r="AA19" s="626"/>
      <c r="AB19" s="626"/>
      <c r="AC19" s="626"/>
      <c r="AD19" s="627">
        <v>1562391</v>
      </c>
      <c r="AE19" s="627"/>
      <c r="AF19" s="627"/>
      <c r="AG19" s="627"/>
      <c r="AH19" s="627"/>
      <c r="AI19" s="627"/>
      <c r="AJ19" s="627"/>
      <c r="AK19" s="627"/>
      <c r="AL19" s="628">
        <v>2</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5430331</v>
      </c>
      <c r="BH19" s="624"/>
      <c r="BI19" s="624"/>
      <c r="BJ19" s="624"/>
      <c r="BK19" s="624"/>
      <c r="BL19" s="624"/>
      <c r="BM19" s="624"/>
      <c r="BN19" s="625"/>
      <c r="BO19" s="626">
        <v>10.5</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10250</v>
      </c>
      <c r="S20" s="624"/>
      <c r="T20" s="624"/>
      <c r="U20" s="624"/>
      <c r="V20" s="624"/>
      <c r="W20" s="624"/>
      <c r="X20" s="624"/>
      <c r="Y20" s="625"/>
      <c r="Z20" s="626">
        <v>0</v>
      </c>
      <c r="AA20" s="626"/>
      <c r="AB20" s="626"/>
      <c r="AC20" s="626"/>
      <c r="AD20" s="627">
        <v>10250</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5430331</v>
      </c>
      <c r="BH20" s="624"/>
      <c r="BI20" s="624"/>
      <c r="BJ20" s="624"/>
      <c r="BK20" s="624"/>
      <c r="BL20" s="624"/>
      <c r="BM20" s="624"/>
      <c r="BN20" s="625"/>
      <c r="BO20" s="626">
        <v>10.5</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142756451</v>
      </c>
      <c r="CS20" s="624"/>
      <c r="CT20" s="624"/>
      <c r="CU20" s="624"/>
      <c r="CV20" s="624"/>
      <c r="CW20" s="624"/>
      <c r="CX20" s="624"/>
      <c r="CY20" s="625"/>
      <c r="CZ20" s="626">
        <v>100</v>
      </c>
      <c r="DA20" s="626"/>
      <c r="DB20" s="626"/>
      <c r="DC20" s="626"/>
      <c r="DD20" s="632">
        <v>10918682</v>
      </c>
      <c r="DE20" s="624"/>
      <c r="DF20" s="624"/>
      <c r="DG20" s="624"/>
      <c r="DH20" s="624"/>
      <c r="DI20" s="624"/>
      <c r="DJ20" s="624"/>
      <c r="DK20" s="624"/>
      <c r="DL20" s="624"/>
      <c r="DM20" s="624"/>
      <c r="DN20" s="624"/>
      <c r="DO20" s="624"/>
      <c r="DP20" s="625"/>
      <c r="DQ20" s="632">
        <v>87813468</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17086835</v>
      </c>
      <c r="S21" s="624"/>
      <c r="T21" s="624"/>
      <c r="U21" s="624"/>
      <c r="V21" s="624"/>
      <c r="W21" s="624"/>
      <c r="X21" s="624"/>
      <c r="Y21" s="625"/>
      <c r="Z21" s="626">
        <v>11.5</v>
      </c>
      <c r="AA21" s="626"/>
      <c r="AB21" s="626"/>
      <c r="AC21" s="626"/>
      <c r="AD21" s="627">
        <v>16456594</v>
      </c>
      <c r="AE21" s="627"/>
      <c r="AF21" s="627"/>
      <c r="AG21" s="627"/>
      <c r="AH21" s="627"/>
      <c r="AI21" s="627"/>
      <c r="AJ21" s="627"/>
      <c r="AK21" s="627"/>
      <c r="AL21" s="628">
        <v>21.1</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25094</v>
      </c>
      <c r="BH21" s="624"/>
      <c r="BI21" s="624"/>
      <c r="BJ21" s="624"/>
      <c r="BK21" s="624"/>
      <c r="BL21" s="624"/>
      <c r="BM21" s="624"/>
      <c r="BN21" s="625"/>
      <c r="BO21" s="626">
        <v>0</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16456594</v>
      </c>
      <c r="S22" s="624"/>
      <c r="T22" s="624"/>
      <c r="U22" s="624"/>
      <c r="V22" s="624"/>
      <c r="W22" s="624"/>
      <c r="X22" s="624"/>
      <c r="Y22" s="625"/>
      <c r="Z22" s="626">
        <v>11.1</v>
      </c>
      <c r="AA22" s="626"/>
      <c r="AB22" s="626"/>
      <c r="AC22" s="626"/>
      <c r="AD22" s="627">
        <v>16456594</v>
      </c>
      <c r="AE22" s="627"/>
      <c r="AF22" s="627"/>
      <c r="AG22" s="627"/>
      <c r="AH22" s="627"/>
      <c r="AI22" s="627"/>
      <c r="AJ22" s="627"/>
      <c r="AK22" s="627"/>
      <c r="AL22" s="628">
        <v>21.1</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v>1195445</v>
      </c>
      <c r="BH22" s="624"/>
      <c r="BI22" s="624"/>
      <c r="BJ22" s="624"/>
      <c r="BK22" s="624"/>
      <c r="BL22" s="624"/>
      <c r="BM22" s="624"/>
      <c r="BN22" s="625"/>
      <c r="BO22" s="626">
        <v>2.2999999999999998</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630241</v>
      </c>
      <c r="S23" s="624"/>
      <c r="T23" s="624"/>
      <c r="U23" s="624"/>
      <c r="V23" s="624"/>
      <c r="W23" s="624"/>
      <c r="X23" s="624"/>
      <c r="Y23" s="625"/>
      <c r="Z23" s="626">
        <v>0.4</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4209792</v>
      </c>
      <c r="BH23" s="624"/>
      <c r="BI23" s="624"/>
      <c r="BJ23" s="624"/>
      <c r="BK23" s="624"/>
      <c r="BL23" s="624"/>
      <c r="BM23" s="624"/>
      <c r="BN23" s="625"/>
      <c r="BO23" s="626">
        <v>8.1</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78655806</v>
      </c>
      <c r="CS24" s="613"/>
      <c r="CT24" s="613"/>
      <c r="CU24" s="613"/>
      <c r="CV24" s="613"/>
      <c r="CW24" s="613"/>
      <c r="CX24" s="613"/>
      <c r="CY24" s="614"/>
      <c r="CZ24" s="617">
        <v>55.1</v>
      </c>
      <c r="DA24" s="618"/>
      <c r="DB24" s="618"/>
      <c r="DC24" s="634"/>
      <c r="DD24" s="653">
        <v>44308798</v>
      </c>
      <c r="DE24" s="613"/>
      <c r="DF24" s="613"/>
      <c r="DG24" s="613"/>
      <c r="DH24" s="613"/>
      <c r="DI24" s="613"/>
      <c r="DJ24" s="613"/>
      <c r="DK24" s="614"/>
      <c r="DL24" s="653">
        <v>39586276</v>
      </c>
      <c r="DM24" s="613"/>
      <c r="DN24" s="613"/>
      <c r="DO24" s="613"/>
      <c r="DP24" s="613"/>
      <c r="DQ24" s="613"/>
      <c r="DR24" s="613"/>
      <c r="DS24" s="613"/>
      <c r="DT24" s="613"/>
      <c r="DU24" s="613"/>
      <c r="DV24" s="614"/>
      <c r="DW24" s="617">
        <v>50.8</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82338170</v>
      </c>
      <c r="S25" s="624"/>
      <c r="T25" s="624"/>
      <c r="U25" s="624"/>
      <c r="V25" s="624"/>
      <c r="W25" s="624"/>
      <c r="X25" s="624"/>
      <c r="Y25" s="625"/>
      <c r="Z25" s="626">
        <v>55.6</v>
      </c>
      <c r="AA25" s="626"/>
      <c r="AB25" s="626"/>
      <c r="AC25" s="626"/>
      <c r="AD25" s="627">
        <v>77498137</v>
      </c>
      <c r="AE25" s="627"/>
      <c r="AF25" s="627"/>
      <c r="AG25" s="627"/>
      <c r="AH25" s="627"/>
      <c r="AI25" s="627"/>
      <c r="AJ25" s="627"/>
      <c r="AK25" s="627"/>
      <c r="AL25" s="628">
        <v>99.4</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22603026</v>
      </c>
      <c r="CS25" s="656"/>
      <c r="CT25" s="656"/>
      <c r="CU25" s="656"/>
      <c r="CV25" s="656"/>
      <c r="CW25" s="656"/>
      <c r="CX25" s="656"/>
      <c r="CY25" s="657"/>
      <c r="CZ25" s="628">
        <v>15.8</v>
      </c>
      <c r="DA25" s="654"/>
      <c r="DB25" s="654"/>
      <c r="DC25" s="658"/>
      <c r="DD25" s="632">
        <v>20661444</v>
      </c>
      <c r="DE25" s="656"/>
      <c r="DF25" s="656"/>
      <c r="DG25" s="656"/>
      <c r="DH25" s="656"/>
      <c r="DI25" s="656"/>
      <c r="DJ25" s="656"/>
      <c r="DK25" s="657"/>
      <c r="DL25" s="632">
        <v>20575111</v>
      </c>
      <c r="DM25" s="656"/>
      <c r="DN25" s="656"/>
      <c r="DO25" s="656"/>
      <c r="DP25" s="656"/>
      <c r="DQ25" s="656"/>
      <c r="DR25" s="656"/>
      <c r="DS25" s="656"/>
      <c r="DT25" s="656"/>
      <c r="DU25" s="656"/>
      <c r="DV25" s="657"/>
      <c r="DW25" s="628">
        <v>26.4</v>
      </c>
      <c r="DX25" s="654"/>
      <c r="DY25" s="654"/>
      <c r="DZ25" s="654"/>
      <c r="EA25" s="654"/>
      <c r="EB25" s="654"/>
      <c r="EC25" s="655"/>
    </row>
    <row r="26" spans="2:133" ht="11.25" customHeight="1" x14ac:dyDescent="0.2">
      <c r="B26" s="620" t="s">
        <v>283</v>
      </c>
      <c r="C26" s="621"/>
      <c r="D26" s="621"/>
      <c r="E26" s="621"/>
      <c r="F26" s="621"/>
      <c r="G26" s="621"/>
      <c r="H26" s="621"/>
      <c r="I26" s="621"/>
      <c r="J26" s="621"/>
      <c r="K26" s="621"/>
      <c r="L26" s="621"/>
      <c r="M26" s="621"/>
      <c r="N26" s="621"/>
      <c r="O26" s="621"/>
      <c r="P26" s="621"/>
      <c r="Q26" s="622"/>
      <c r="R26" s="623">
        <v>32055</v>
      </c>
      <c r="S26" s="624"/>
      <c r="T26" s="624"/>
      <c r="U26" s="624"/>
      <c r="V26" s="624"/>
      <c r="W26" s="624"/>
      <c r="X26" s="624"/>
      <c r="Y26" s="625"/>
      <c r="Z26" s="626">
        <v>0</v>
      </c>
      <c r="AA26" s="626"/>
      <c r="AB26" s="626"/>
      <c r="AC26" s="626"/>
      <c r="AD26" s="627">
        <v>32055</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14665983</v>
      </c>
      <c r="CS26" s="624"/>
      <c r="CT26" s="624"/>
      <c r="CU26" s="624"/>
      <c r="CV26" s="624"/>
      <c r="CW26" s="624"/>
      <c r="CX26" s="624"/>
      <c r="CY26" s="625"/>
      <c r="CZ26" s="628">
        <v>10.3</v>
      </c>
      <c r="DA26" s="654"/>
      <c r="DB26" s="654"/>
      <c r="DC26" s="658"/>
      <c r="DD26" s="632">
        <v>13644821</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4"/>
      <c r="DY26" s="654"/>
      <c r="DZ26" s="654"/>
      <c r="EA26" s="654"/>
      <c r="EB26" s="654"/>
      <c r="EC26" s="655"/>
    </row>
    <row r="27" spans="2:133" ht="11.25" customHeight="1" x14ac:dyDescent="0.2">
      <c r="B27" s="620" t="s">
        <v>286</v>
      </c>
      <c r="C27" s="621"/>
      <c r="D27" s="621"/>
      <c r="E27" s="621"/>
      <c r="F27" s="621"/>
      <c r="G27" s="621"/>
      <c r="H27" s="621"/>
      <c r="I27" s="621"/>
      <c r="J27" s="621"/>
      <c r="K27" s="621"/>
      <c r="L27" s="621"/>
      <c r="M27" s="621"/>
      <c r="N27" s="621"/>
      <c r="O27" s="621"/>
      <c r="P27" s="621"/>
      <c r="Q27" s="622"/>
      <c r="R27" s="623">
        <v>923311</v>
      </c>
      <c r="S27" s="624"/>
      <c r="T27" s="624"/>
      <c r="U27" s="624"/>
      <c r="V27" s="624"/>
      <c r="W27" s="624"/>
      <c r="X27" s="624"/>
      <c r="Y27" s="625"/>
      <c r="Z27" s="626">
        <v>0.6</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51792914</v>
      </c>
      <c r="BH27" s="624"/>
      <c r="BI27" s="624"/>
      <c r="BJ27" s="624"/>
      <c r="BK27" s="624"/>
      <c r="BL27" s="624"/>
      <c r="BM27" s="624"/>
      <c r="BN27" s="625"/>
      <c r="BO27" s="626">
        <v>100</v>
      </c>
      <c r="BP27" s="626"/>
      <c r="BQ27" s="626"/>
      <c r="BR27" s="626"/>
      <c r="BS27" s="627">
        <v>773258</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49247202</v>
      </c>
      <c r="CS27" s="656"/>
      <c r="CT27" s="656"/>
      <c r="CU27" s="656"/>
      <c r="CV27" s="656"/>
      <c r="CW27" s="656"/>
      <c r="CX27" s="656"/>
      <c r="CY27" s="657"/>
      <c r="CZ27" s="628">
        <v>34.5</v>
      </c>
      <c r="DA27" s="654"/>
      <c r="DB27" s="654"/>
      <c r="DC27" s="658"/>
      <c r="DD27" s="632">
        <v>17228636</v>
      </c>
      <c r="DE27" s="656"/>
      <c r="DF27" s="656"/>
      <c r="DG27" s="656"/>
      <c r="DH27" s="656"/>
      <c r="DI27" s="656"/>
      <c r="DJ27" s="656"/>
      <c r="DK27" s="657"/>
      <c r="DL27" s="632">
        <v>12592447</v>
      </c>
      <c r="DM27" s="656"/>
      <c r="DN27" s="656"/>
      <c r="DO27" s="656"/>
      <c r="DP27" s="656"/>
      <c r="DQ27" s="656"/>
      <c r="DR27" s="656"/>
      <c r="DS27" s="656"/>
      <c r="DT27" s="656"/>
      <c r="DU27" s="656"/>
      <c r="DV27" s="657"/>
      <c r="DW27" s="628">
        <v>16.100000000000001</v>
      </c>
      <c r="DX27" s="654"/>
      <c r="DY27" s="654"/>
      <c r="DZ27" s="654"/>
      <c r="EA27" s="654"/>
      <c r="EB27" s="654"/>
      <c r="EC27" s="655"/>
    </row>
    <row r="28" spans="2:133" ht="11.25" customHeight="1" x14ac:dyDescent="0.2">
      <c r="B28" s="620" t="s">
        <v>289</v>
      </c>
      <c r="C28" s="621"/>
      <c r="D28" s="621"/>
      <c r="E28" s="621"/>
      <c r="F28" s="621"/>
      <c r="G28" s="621"/>
      <c r="H28" s="621"/>
      <c r="I28" s="621"/>
      <c r="J28" s="621"/>
      <c r="K28" s="621"/>
      <c r="L28" s="621"/>
      <c r="M28" s="621"/>
      <c r="N28" s="621"/>
      <c r="O28" s="621"/>
      <c r="P28" s="621"/>
      <c r="Q28" s="622"/>
      <c r="R28" s="623">
        <v>1836057</v>
      </c>
      <c r="S28" s="624"/>
      <c r="T28" s="624"/>
      <c r="U28" s="624"/>
      <c r="V28" s="624"/>
      <c r="W28" s="624"/>
      <c r="X28" s="624"/>
      <c r="Y28" s="625"/>
      <c r="Z28" s="626">
        <v>1.2</v>
      </c>
      <c r="AA28" s="626"/>
      <c r="AB28" s="626"/>
      <c r="AC28" s="626"/>
      <c r="AD28" s="627">
        <v>398386</v>
      </c>
      <c r="AE28" s="627"/>
      <c r="AF28" s="627"/>
      <c r="AG28" s="627"/>
      <c r="AH28" s="627"/>
      <c r="AI28" s="627"/>
      <c r="AJ28" s="627"/>
      <c r="AK28" s="627"/>
      <c r="AL28" s="628">
        <v>0.5</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6805578</v>
      </c>
      <c r="CS28" s="624"/>
      <c r="CT28" s="624"/>
      <c r="CU28" s="624"/>
      <c r="CV28" s="624"/>
      <c r="CW28" s="624"/>
      <c r="CX28" s="624"/>
      <c r="CY28" s="625"/>
      <c r="CZ28" s="628">
        <v>4.8</v>
      </c>
      <c r="DA28" s="654"/>
      <c r="DB28" s="654"/>
      <c r="DC28" s="658"/>
      <c r="DD28" s="632">
        <v>6418718</v>
      </c>
      <c r="DE28" s="624"/>
      <c r="DF28" s="624"/>
      <c r="DG28" s="624"/>
      <c r="DH28" s="624"/>
      <c r="DI28" s="624"/>
      <c r="DJ28" s="624"/>
      <c r="DK28" s="625"/>
      <c r="DL28" s="632">
        <v>6418718</v>
      </c>
      <c r="DM28" s="624"/>
      <c r="DN28" s="624"/>
      <c r="DO28" s="624"/>
      <c r="DP28" s="624"/>
      <c r="DQ28" s="624"/>
      <c r="DR28" s="624"/>
      <c r="DS28" s="624"/>
      <c r="DT28" s="624"/>
      <c r="DU28" s="624"/>
      <c r="DV28" s="625"/>
      <c r="DW28" s="628">
        <v>8.1999999999999993</v>
      </c>
      <c r="DX28" s="654"/>
      <c r="DY28" s="654"/>
      <c r="DZ28" s="654"/>
      <c r="EA28" s="654"/>
      <c r="EB28" s="654"/>
      <c r="EC28" s="655"/>
    </row>
    <row r="29" spans="2:133" ht="11.25" customHeight="1" x14ac:dyDescent="0.2">
      <c r="B29" s="620" t="s">
        <v>291</v>
      </c>
      <c r="C29" s="621"/>
      <c r="D29" s="621"/>
      <c r="E29" s="621"/>
      <c r="F29" s="621"/>
      <c r="G29" s="621"/>
      <c r="H29" s="621"/>
      <c r="I29" s="621"/>
      <c r="J29" s="621"/>
      <c r="K29" s="621"/>
      <c r="L29" s="621"/>
      <c r="M29" s="621"/>
      <c r="N29" s="621"/>
      <c r="O29" s="621"/>
      <c r="P29" s="621"/>
      <c r="Q29" s="622"/>
      <c r="R29" s="623">
        <v>461770</v>
      </c>
      <c r="S29" s="624"/>
      <c r="T29" s="624"/>
      <c r="U29" s="624"/>
      <c r="V29" s="624"/>
      <c r="W29" s="624"/>
      <c r="X29" s="624"/>
      <c r="Y29" s="625"/>
      <c r="Z29" s="626">
        <v>0.3</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6805578</v>
      </c>
      <c r="CS29" s="656"/>
      <c r="CT29" s="656"/>
      <c r="CU29" s="656"/>
      <c r="CV29" s="656"/>
      <c r="CW29" s="656"/>
      <c r="CX29" s="656"/>
      <c r="CY29" s="657"/>
      <c r="CZ29" s="628">
        <v>4.8</v>
      </c>
      <c r="DA29" s="654"/>
      <c r="DB29" s="654"/>
      <c r="DC29" s="658"/>
      <c r="DD29" s="632">
        <v>6418718</v>
      </c>
      <c r="DE29" s="656"/>
      <c r="DF29" s="656"/>
      <c r="DG29" s="656"/>
      <c r="DH29" s="656"/>
      <c r="DI29" s="656"/>
      <c r="DJ29" s="656"/>
      <c r="DK29" s="657"/>
      <c r="DL29" s="632">
        <v>6418718</v>
      </c>
      <c r="DM29" s="656"/>
      <c r="DN29" s="656"/>
      <c r="DO29" s="656"/>
      <c r="DP29" s="656"/>
      <c r="DQ29" s="656"/>
      <c r="DR29" s="656"/>
      <c r="DS29" s="656"/>
      <c r="DT29" s="656"/>
      <c r="DU29" s="656"/>
      <c r="DV29" s="657"/>
      <c r="DW29" s="628">
        <v>8.1999999999999993</v>
      </c>
      <c r="DX29" s="654"/>
      <c r="DY29" s="654"/>
      <c r="DZ29" s="654"/>
      <c r="EA29" s="654"/>
      <c r="EB29" s="654"/>
      <c r="EC29" s="655"/>
    </row>
    <row r="30" spans="2:133" ht="11.25" customHeight="1" x14ac:dyDescent="0.2">
      <c r="B30" s="620" t="s">
        <v>293</v>
      </c>
      <c r="C30" s="621"/>
      <c r="D30" s="621"/>
      <c r="E30" s="621"/>
      <c r="F30" s="621"/>
      <c r="G30" s="621"/>
      <c r="H30" s="621"/>
      <c r="I30" s="621"/>
      <c r="J30" s="621"/>
      <c r="K30" s="621"/>
      <c r="L30" s="621"/>
      <c r="M30" s="621"/>
      <c r="N30" s="621"/>
      <c r="O30" s="621"/>
      <c r="P30" s="621"/>
      <c r="Q30" s="622"/>
      <c r="R30" s="623">
        <v>35101279</v>
      </c>
      <c r="S30" s="624"/>
      <c r="T30" s="624"/>
      <c r="U30" s="624"/>
      <c r="V30" s="624"/>
      <c r="W30" s="624"/>
      <c r="X30" s="624"/>
      <c r="Y30" s="625"/>
      <c r="Z30" s="626">
        <v>23.7</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6734363</v>
      </c>
      <c r="CS30" s="624"/>
      <c r="CT30" s="624"/>
      <c r="CU30" s="624"/>
      <c r="CV30" s="624"/>
      <c r="CW30" s="624"/>
      <c r="CX30" s="624"/>
      <c r="CY30" s="625"/>
      <c r="CZ30" s="628">
        <v>4.7</v>
      </c>
      <c r="DA30" s="654"/>
      <c r="DB30" s="654"/>
      <c r="DC30" s="658"/>
      <c r="DD30" s="632">
        <v>6350563</v>
      </c>
      <c r="DE30" s="624"/>
      <c r="DF30" s="624"/>
      <c r="DG30" s="624"/>
      <c r="DH30" s="624"/>
      <c r="DI30" s="624"/>
      <c r="DJ30" s="624"/>
      <c r="DK30" s="625"/>
      <c r="DL30" s="632">
        <v>6350563</v>
      </c>
      <c r="DM30" s="624"/>
      <c r="DN30" s="624"/>
      <c r="DO30" s="624"/>
      <c r="DP30" s="624"/>
      <c r="DQ30" s="624"/>
      <c r="DR30" s="624"/>
      <c r="DS30" s="624"/>
      <c r="DT30" s="624"/>
      <c r="DU30" s="624"/>
      <c r="DV30" s="625"/>
      <c r="DW30" s="628">
        <v>8.1</v>
      </c>
      <c r="DX30" s="654"/>
      <c r="DY30" s="654"/>
      <c r="DZ30" s="654"/>
      <c r="EA30" s="654"/>
      <c r="EB30" s="654"/>
      <c r="EC30" s="655"/>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9" t="s">
        <v>298</v>
      </c>
      <c r="AQ31" s="670"/>
      <c r="AR31" s="670"/>
      <c r="AS31" s="670"/>
      <c r="AT31" s="675" t="s">
        <v>299</v>
      </c>
      <c r="AU31" s="206"/>
      <c r="AV31" s="206"/>
      <c r="AW31" s="206"/>
      <c r="AX31" s="609" t="s">
        <v>177</v>
      </c>
      <c r="AY31" s="610"/>
      <c r="AZ31" s="610"/>
      <c r="BA31" s="610"/>
      <c r="BB31" s="610"/>
      <c r="BC31" s="610"/>
      <c r="BD31" s="610"/>
      <c r="BE31" s="610"/>
      <c r="BF31" s="611"/>
      <c r="BG31" s="679">
        <v>99.8</v>
      </c>
      <c r="BH31" s="667"/>
      <c r="BI31" s="667"/>
      <c r="BJ31" s="667"/>
      <c r="BK31" s="667"/>
      <c r="BL31" s="667"/>
      <c r="BM31" s="618">
        <v>99.6</v>
      </c>
      <c r="BN31" s="667"/>
      <c r="BO31" s="667"/>
      <c r="BP31" s="667"/>
      <c r="BQ31" s="668"/>
      <c r="BR31" s="679">
        <v>99.7</v>
      </c>
      <c r="BS31" s="667"/>
      <c r="BT31" s="667"/>
      <c r="BU31" s="667"/>
      <c r="BV31" s="667"/>
      <c r="BW31" s="667"/>
      <c r="BX31" s="618">
        <v>99.5</v>
      </c>
      <c r="BY31" s="667"/>
      <c r="BZ31" s="667"/>
      <c r="CA31" s="667"/>
      <c r="CB31" s="668"/>
      <c r="CD31" s="661"/>
      <c r="CE31" s="662"/>
      <c r="CF31" s="620" t="s">
        <v>300</v>
      </c>
      <c r="CG31" s="621"/>
      <c r="CH31" s="621"/>
      <c r="CI31" s="621"/>
      <c r="CJ31" s="621"/>
      <c r="CK31" s="621"/>
      <c r="CL31" s="621"/>
      <c r="CM31" s="621"/>
      <c r="CN31" s="621"/>
      <c r="CO31" s="621"/>
      <c r="CP31" s="621"/>
      <c r="CQ31" s="622"/>
      <c r="CR31" s="623">
        <v>71215</v>
      </c>
      <c r="CS31" s="656"/>
      <c r="CT31" s="656"/>
      <c r="CU31" s="656"/>
      <c r="CV31" s="656"/>
      <c r="CW31" s="656"/>
      <c r="CX31" s="656"/>
      <c r="CY31" s="657"/>
      <c r="CZ31" s="628">
        <v>0</v>
      </c>
      <c r="DA31" s="654"/>
      <c r="DB31" s="654"/>
      <c r="DC31" s="658"/>
      <c r="DD31" s="632">
        <v>68155</v>
      </c>
      <c r="DE31" s="656"/>
      <c r="DF31" s="656"/>
      <c r="DG31" s="656"/>
      <c r="DH31" s="656"/>
      <c r="DI31" s="656"/>
      <c r="DJ31" s="656"/>
      <c r="DK31" s="657"/>
      <c r="DL31" s="632">
        <v>68155</v>
      </c>
      <c r="DM31" s="656"/>
      <c r="DN31" s="656"/>
      <c r="DO31" s="656"/>
      <c r="DP31" s="656"/>
      <c r="DQ31" s="656"/>
      <c r="DR31" s="656"/>
      <c r="DS31" s="656"/>
      <c r="DT31" s="656"/>
      <c r="DU31" s="656"/>
      <c r="DV31" s="657"/>
      <c r="DW31" s="628">
        <v>0.1</v>
      </c>
      <c r="DX31" s="654"/>
      <c r="DY31" s="654"/>
      <c r="DZ31" s="654"/>
      <c r="EA31" s="654"/>
      <c r="EB31" s="654"/>
      <c r="EC31" s="655"/>
    </row>
    <row r="32" spans="2:133" ht="11.25" customHeight="1" x14ac:dyDescent="0.2">
      <c r="B32" s="620" t="s">
        <v>301</v>
      </c>
      <c r="C32" s="621"/>
      <c r="D32" s="621"/>
      <c r="E32" s="621"/>
      <c r="F32" s="621"/>
      <c r="G32" s="621"/>
      <c r="H32" s="621"/>
      <c r="I32" s="621"/>
      <c r="J32" s="621"/>
      <c r="K32" s="621"/>
      <c r="L32" s="621"/>
      <c r="M32" s="621"/>
      <c r="N32" s="621"/>
      <c r="O32" s="621"/>
      <c r="P32" s="621"/>
      <c r="Q32" s="622"/>
      <c r="R32" s="623">
        <v>12515399</v>
      </c>
      <c r="S32" s="624"/>
      <c r="T32" s="624"/>
      <c r="U32" s="624"/>
      <c r="V32" s="624"/>
      <c r="W32" s="624"/>
      <c r="X32" s="624"/>
      <c r="Y32" s="625"/>
      <c r="Z32" s="626">
        <v>8.5</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02" t="s">
        <v>302</v>
      </c>
      <c r="AX32" s="620" t="s">
        <v>303</v>
      </c>
      <c r="AY32" s="621"/>
      <c r="AZ32" s="621"/>
      <c r="BA32" s="621"/>
      <c r="BB32" s="621"/>
      <c r="BC32" s="621"/>
      <c r="BD32" s="621"/>
      <c r="BE32" s="621"/>
      <c r="BF32" s="622"/>
      <c r="BG32" s="680">
        <v>99.6</v>
      </c>
      <c r="BH32" s="656"/>
      <c r="BI32" s="656"/>
      <c r="BJ32" s="656"/>
      <c r="BK32" s="656"/>
      <c r="BL32" s="656"/>
      <c r="BM32" s="629">
        <v>99.2</v>
      </c>
      <c r="BN32" s="656"/>
      <c r="BO32" s="656"/>
      <c r="BP32" s="656"/>
      <c r="BQ32" s="678"/>
      <c r="BR32" s="680">
        <v>99.5</v>
      </c>
      <c r="BS32" s="656"/>
      <c r="BT32" s="656"/>
      <c r="BU32" s="656"/>
      <c r="BV32" s="656"/>
      <c r="BW32" s="656"/>
      <c r="BX32" s="629">
        <v>99.1</v>
      </c>
      <c r="BY32" s="656"/>
      <c r="BZ32" s="656"/>
      <c r="CA32" s="656"/>
      <c r="CB32" s="678"/>
      <c r="CD32" s="663"/>
      <c r="CE32" s="664"/>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4"/>
      <c r="DB32" s="654"/>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4"/>
      <c r="DY32" s="654"/>
      <c r="DZ32" s="654"/>
      <c r="EA32" s="654"/>
      <c r="EB32" s="654"/>
      <c r="EC32" s="655"/>
    </row>
    <row r="33" spans="2:133" ht="11.25" customHeight="1" x14ac:dyDescent="0.2">
      <c r="B33" s="620" t="s">
        <v>305</v>
      </c>
      <c r="C33" s="621"/>
      <c r="D33" s="621"/>
      <c r="E33" s="621"/>
      <c r="F33" s="621"/>
      <c r="G33" s="621"/>
      <c r="H33" s="621"/>
      <c r="I33" s="621"/>
      <c r="J33" s="621"/>
      <c r="K33" s="621"/>
      <c r="L33" s="621"/>
      <c r="M33" s="621"/>
      <c r="N33" s="621"/>
      <c r="O33" s="621"/>
      <c r="P33" s="621"/>
      <c r="Q33" s="622"/>
      <c r="R33" s="623">
        <v>891506</v>
      </c>
      <c r="S33" s="624"/>
      <c r="T33" s="624"/>
      <c r="U33" s="624"/>
      <c r="V33" s="624"/>
      <c r="W33" s="624"/>
      <c r="X33" s="624"/>
      <c r="Y33" s="625"/>
      <c r="Z33" s="626">
        <v>0.6</v>
      </c>
      <c r="AA33" s="626"/>
      <c r="AB33" s="626"/>
      <c r="AC33" s="626"/>
      <c r="AD33" s="627" t="s">
        <v>122</v>
      </c>
      <c r="AE33" s="627"/>
      <c r="AF33" s="627"/>
      <c r="AG33" s="627"/>
      <c r="AH33" s="627"/>
      <c r="AI33" s="627"/>
      <c r="AJ33" s="627"/>
      <c r="AK33" s="627"/>
      <c r="AL33" s="628" t="s">
        <v>122</v>
      </c>
      <c r="AM33" s="629"/>
      <c r="AN33" s="629"/>
      <c r="AO33" s="630"/>
      <c r="AP33" s="673"/>
      <c r="AQ33" s="674"/>
      <c r="AR33" s="674"/>
      <c r="AS33" s="674"/>
      <c r="AT33" s="677"/>
      <c r="AU33" s="207"/>
      <c r="AV33" s="207"/>
      <c r="AW33" s="207"/>
      <c r="AX33" s="644" t="s">
        <v>306</v>
      </c>
      <c r="AY33" s="645"/>
      <c r="AZ33" s="645"/>
      <c r="BA33" s="645"/>
      <c r="BB33" s="645"/>
      <c r="BC33" s="645"/>
      <c r="BD33" s="645"/>
      <c r="BE33" s="645"/>
      <c r="BF33" s="646"/>
      <c r="BG33" s="681">
        <v>99.9</v>
      </c>
      <c r="BH33" s="682"/>
      <c r="BI33" s="682"/>
      <c r="BJ33" s="682"/>
      <c r="BK33" s="682"/>
      <c r="BL33" s="682"/>
      <c r="BM33" s="683">
        <v>99.8</v>
      </c>
      <c r="BN33" s="682"/>
      <c r="BO33" s="682"/>
      <c r="BP33" s="682"/>
      <c r="BQ33" s="684"/>
      <c r="BR33" s="681">
        <v>99.9</v>
      </c>
      <c r="BS33" s="682"/>
      <c r="BT33" s="682"/>
      <c r="BU33" s="682"/>
      <c r="BV33" s="682"/>
      <c r="BW33" s="682"/>
      <c r="BX33" s="683">
        <v>99.8</v>
      </c>
      <c r="BY33" s="682"/>
      <c r="BZ33" s="682"/>
      <c r="CA33" s="682"/>
      <c r="CB33" s="684"/>
      <c r="CD33" s="620" t="s">
        <v>307</v>
      </c>
      <c r="CE33" s="621"/>
      <c r="CF33" s="621"/>
      <c r="CG33" s="621"/>
      <c r="CH33" s="621"/>
      <c r="CI33" s="621"/>
      <c r="CJ33" s="621"/>
      <c r="CK33" s="621"/>
      <c r="CL33" s="621"/>
      <c r="CM33" s="621"/>
      <c r="CN33" s="621"/>
      <c r="CO33" s="621"/>
      <c r="CP33" s="621"/>
      <c r="CQ33" s="622"/>
      <c r="CR33" s="623">
        <v>53181963</v>
      </c>
      <c r="CS33" s="656"/>
      <c r="CT33" s="656"/>
      <c r="CU33" s="656"/>
      <c r="CV33" s="656"/>
      <c r="CW33" s="656"/>
      <c r="CX33" s="656"/>
      <c r="CY33" s="657"/>
      <c r="CZ33" s="628">
        <v>37.299999999999997</v>
      </c>
      <c r="DA33" s="654"/>
      <c r="DB33" s="654"/>
      <c r="DC33" s="658"/>
      <c r="DD33" s="632">
        <v>40728715</v>
      </c>
      <c r="DE33" s="656"/>
      <c r="DF33" s="656"/>
      <c r="DG33" s="656"/>
      <c r="DH33" s="656"/>
      <c r="DI33" s="656"/>
      <c r="DJ33" s="656"/>
      <c r="DK33" s="657"/>
      <c r="DL33" s="632">
        <v>31570341</v>
      </c>
      <c r="DM33" s="656"/>
      <c r="DN33" s="656"/>
      <c r="DO33" s="656"/>
      <c r="DP33" s="656"/>
      <c r="DQ33" s="656"/>
      <c r="DR33" s="656"/>
      <c r="DS33" s="656"/>
      <c r="DT33" s="656"/>
      <c r="DU33" s="656"/>
      <c r="DV33" s="657"/>
      <c r="DW33" s="628">
        <v>40.5</v>
      </c>
      <c r="DX33" s="654"/>
      <c r="DY33" s="654"/>
      <c r="DZ33" s="654"/>
      <c r="EA33" s="654"/>
      <c r="EB33" s="654"/>
      <c r="EC33" s="655"/>
    </row>
    <row r="34" spans="2:133" ht="11.25" customHeight="1" x14ac:dyDescent="0.2">
      <c r="B34" s="620" t="s">
        <v>308</v>
      </c>
      <c r="C34" s="621"/>
      <c r="D34" s="621"/>
      <c r="E34" s="621"/>
      <c r="F34" s="621"/>
      <c r="G34" s="621"/>
      <c r="H34" s="621"/>
      <c r="I34" s="621"/>
      <c r="J34" s="621"/>
      <c r="K34" s="621"/>
      <c r="L34" s="621"/>
      <c r="M34" s="621"/>
      <c r="N34" s="621"/>
      <c r="O34" s="621"/>
      <c r="P34" s="621"/>
      <c r="Q34" s="622"/>
      <c r="R34" s="623">
        <v>797734</v>
      </c>
      <c r="S34" s="624"/>
      <c r="T34" s="624"/>
      <c r="U34" s="624"/>
      <c r="V34" s="624"/>
      <c r="W34" s="624"/>
      <c r="X34" s="624"/>
      <c r="Y34" s="625"/>
      <c r="Z34" s="626">
        <v>0.5</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18659088</v>
      </c>
      <c r="CS34" s="624"/>
      <c r="CT34" s="624"/>
      <c r="CU34" s="624"/>
      <c r="CV34" s="624"/>
      <c r="CW34" s="624"/>
      <c r="CX34" s="624"/>
      <c r="CY34" s="625"/>
      <c r="CZ34" s="628">
        <v>13.1</v>
      </c>
      <c r="DA34" s="654"/>
      <c r="DB34" s="654"/>
      <c r="DC34" s="658"/>
      <c r="DD34" s="632">
        <v>13571245</v>
      </c>
      <c r="DE34" s="624"/>
      <c r="DF34" s="624"/>
      <c r="DG34" s="624"/>
      <c r="DH34" s="624"/>
      <c r="DI34" s="624"/>
      <c r="DJ34" s="624"/>
      <c r="DK34" s="625"/>
      <c r="DL34" s="632">
        <v>12455779</v>
      </c>
      <c r="DM34" s="624"/>
      <c r="DN34" s="624"/>
      <c r="DO34" s="624"/>
      <c r="DP34" s="624"/>
      <c r="DQ34" s="624"/>
      <c r="DR34" s="624"/>
      <c r="DS34" s="624"/>
      <c r="DT34" s="624"/>
      <c r="DU34" s="624"/>
      <c r="DV34" s="625"/>
      <c r="DW34" s="628">
        <v>16</v>
      </c>
      <c r="DX34" s="654"/>
      <c r="DY34" s="654"/>
      <c r="DZ34" s="654"/>
      <c r="EA34" s="654"/>
      <c r="EB34" s="654"/>
      <c r="EC34" s="655"/>
    </row>
    <row r="35" spans="2:133" ht="11.25" customHeight="1" x14ac:dyDescent="0.2">
      <c r="B35" s="620" t="s">
        <v>310</v>
      </c>
      <c r="C35" s="621"/>
      <c r="D35" s="621"/>
      <c r="E35" s="621"/>
      <c r="F35" s="621"/>
      <c r="G35" s="621"/>
      <c r="H35" s="621"/>
      <c r="I35" s="621"/>
      <c r="J35" s="621"/>
      <c r="K35" s="621"/>
      <c r="L35" s="621"/>
      <c r="M35" s="621"/>
      <c r="N35" s="621"/>
      <c r="O35" s="621"/>
      <c r="P35" s="621"/>
      <c r="Q35" s="622"/>
      <c r="R35" s="623">
        <v>661804</v>
      </c>
      <c r="S35" s="624"/>
      <c r="T35" s="624"/>
      <c r="U35" s="624"/>
      <c r="V35" s="624"/>
      <c r="W35" s="624"/>
      <c r="X35" s="624"/>
      <c r="Y35" s="625"/>
      <c r="Z35" s="626">
        <v>0.4</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2230577</v>
      </c>
      <c r="CS35" s="656"/>
      <c r="CT35" s="656"/>
      <c r="CU35" s="656"/>
      <c r="CV35" s="656"/>
      <c r="CW35" s="656"/>
      <c r="CX35" s="656"/>
      <c r="CY35" s="657"/>
      <c r="CZ35" s="628">
        <v>1.6</v>
      </c>
      <c r="DA35" s="654"/>
      <c r="DB35" s="654"/>
      <c r="DC35" s="658"/>
      <c r="DD35" s="632">
        <v>2135317</v>
      </c>
      <c r="DE35" s="656"/>
      <c r="DF35" s="656"/>
      <c r="DG35" s="656"/>
      <c r="DH35" s="656"/>
      <c r="DI35" s="656"/>
      <c r="DJ35" s="656"/>
      <c r="DK35" s="657"/>
      <c r="DL35" s="632">
        <v>2135317</v>
      </c>
      <c r="DM35" s="656"/>
      <c r="DN35" s="656"/>
      <c r="DO35" s="656"/>
      <c r="DP35" s="656"/>
      <c r="DQ35" s="656"/>
      <c r="DR35" s="656"/>
      <c r="DS35" s="656"/>
      <c r="DT35" s="656"/>
      <c r="DU35" s="656"/>
      <c r="DV35" s="657"/>
      <c r="DW35" s="628">
        <v>2.7</v>
      </c>
      <c r="DX35" s="654"/>
      <c r="DY35" s="654"/>
      <c r="DZ35" s="654"/>
      <c r="EA35" s="654"/>
      <c r="EB35" s="654"/>
      <c r="EC35" s="655"/>
    </row>
    <row r="36" spans="2:133" ht="11.25" customHeight="1" x14ac:dyDescent="0.2">
      <c r="B36" s="620" t="s">
        <v>314</v>
      </c>
      <c r="C36" s="621"/>
      <c r="D36" s="621"/>
      <c r="E36" s="621"/>
      <c r="F36" s="621"/>
      <c r="G36" s="621"/>
      <c r="H36" s="621"/>
      <c r="I36" s="621"/>
      <c r="J36" s="621"/>
      <c r="K36" s="621"/>
      <c r="L36" s="621"/>
      <c r="M36" s="621"/>
      <c r="N36" s="621"/>
      <c r="O36" s="621"/>
      <c r="P36" s="621"/>
      <c r="Q36" s="622"/>
      <c r="R36" s="623">
        <v>4899068</v>
      </c>
      <c r="S36" s="624"/>
      <c r="T36" s="624"/>
      <c r="U36" s="624"/>
      <c r="V36" s="624"/>
      <c r="W36" s="624"/>
      <c r="X36" s="624"/>
      <c r="Y36" s="625"/>
      <c r="Z36" s="626">
        <v>3.3</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18038445</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138846</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11910726</v>
      </c>
      <c r="CS36" s="624"/>
      <c r="CT36" s="624"/>
      <c r="CU36" s="624"/>
      <c r="CV36" s="624"/>
      <c r="CW36" s="624"/>
      <c r="CX36" s="624"/>
      <c r="CY36" s="625"/>
      <c r="CZ36" s="628">
        <v>8.3000000000000007</v>
      </c>
      <c r="DA36" s="654"/>
      <c r="DB36" s="654"/>
      <c r="DC36" s="658"/>
      <c r="DD36" s="632">
        <v>8844024</v>
      </c>
      <c r="DE36" s="624"/>
      <c r="DF36" s="624"/>
      <c r="DG36" s="624"/>
      <c r="DH36" s="624"/>
      <c r="DI36" s="624"/>
      <c r="DJ36" s="624"/>
      <c r="DK36" s="625"/>
      <c r="DL36" s="632">
        <v>5913831</v>
      </c>
      <c r="DM36" s="624"/>
      <c r="DN36" s="624"/>
      <c r="DO36" s="624"/>
      <c r="DP36" s="624"/>
      <c r="DQ36" s="624"/>
      <c r="DR36" s="624"/>
      <c r="DS36" s="624"/>
      <c r="DT36" s="624"/>
      <c r="DU36" s="624"/>
      <c r="DV36" s="625"/>
      <c r="DW36" s="628">
        <v>7.6</v>
      </c>
      <c r="DX36" s="654"/>
      <c r="DY36" s="654"/>
      <c r="DZ36" s="654"/>
      <c r="EA36" s="654"/>
      <c r="EB36" s="654"/>
      <c r="EC36" s="655"/>
    </row>
    <row r="37" spans="2:133" ht="11.25" customHeight="1" x14ac:dyDescent="0.2">
      <c r="B37" s="620" t="s">
        <v>318</v>
      </c>
      <c r="C37" s="621"/>
      <c r="D37" s="621"/>
      <c r="E37" s="621"/>
      <c r="F37" s="621"/>
      <c r="G37" s="621"/>
      <c r="H37" s="621"/>
      <c r="I37" s="621"/>
      <c r="J37" s="621"/>
      <c r="K37" s="621"/>
      <c r="L37" s="621"/>
      <c r="M37" s="621"/>
      <c r="N37" s="621"/>
      <c r="O37" s="621"/>
      <c r="P37" s="621"/>
      <c r="Q37" s="622"/>
      <c r="R37" s="623">
        <v>4157366</v>
      </c>
      <c r="S37" s="624"/>
      <c r="T37" s="624"/>
      <c r="U37" s="624"/>
      <c r="V37" s="624"/>
      <c r="W37" s="624"/>
      <c r="X37" s="624"/>
      <c r="Y37" s="625"/>
      <c r="Z37" s="626">
        <v>2.8</v>
      </c>
      <c r="AA37" s="626"/>
      <c r="AB37" s="626"/>
      <c r="AC37" s="626"/>
      <c r="AD37" s="627">
        <v>49469</v>
      </c>
      <c r="AE37" s="627"/>
      <c r="AF37" s="627"/>
      <c r="AG37" s="627"/>
      <c r="AH37" s="627"/>
      <c r="AI37" s="627"/>
      <c r="AJ37" s="627"/>
      <c r="AK37" s="627"/>
      <c r="AL37" s="628">
        <v>0.1</v>
      </c>
      <c r="AM37" s="629"/>
      <c r="AN37" s="629"/>
      <c r="AO37" s="630"/>
      <c r="AQ37" s="686" t="s">
        <v>319</v>
      </c>
      <c r="AR37" s="687"/>
      <c r="AS37" s="687"/>
      <c r="AT37" s="687"/>
      <c r="AU37" s="687"/>
      <c r="AV37" s="687"/>
      <c r="AW37" s="687"/>
      <c r="AX37" s="687"/>
      <c r="AY37" s="688"/>
      <c r="AZ37" s="623">
        <v>1935449</v>
      </c>
      <c r="BA37" s="624"/>
      <c r="BB37" s="624"/>
      <c r="BC37" s="624"/>
      <c r="BD37" s="656"/>
      <c r="BE37" s="656"/>
      <c r="BF37" s="678"/>
      <c r="BG37" s="620" t="s">
        <v>320</v>
      </c>
      <c r="BH37" s="621"/>
      <c r="BI37" s="621"/>
      <c r="BJ37" s="621"/>
      <c r="BK37" s="621"/>
      <c r="BL37" s="621"/>
      <c r="BM37" s="621"/>
      <c r="BN37" s="621"/>
      <c r="BO37" s="621"/>
      <c r="BP37" s="621"/>
      <c r="BQ37" s="621"/>
      <c r="BR37" s="621"/>
      <c r="BS37" s="621"/>
      <c r="BT37" s="621"/>
      <c r="BU37" s="622"/>
      <c r="BV37" s="623">
        <v>-276413</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26262</v>
      </c>
      <c r="CS37" s="656"/>
      <c r="CT37" s="656"/>
      <c r="CU37" s="656"/>
      <c r="CV37" s="656"/>
      <c r="CW37" s="656"/>
      <c r="CX37" s="656"/>
      <c r="CY37" s="657"/>
      <c r="CZ37" s="628">
        <v>0</v>
      </c>
      <c r="DA37" s="654"/>
      <c r="DB37" s="654"/>
      <c r="DC37" s="658"/>
      <c r="DD37" s="632">
        <v>26262</v>
      </c>
      <c r="DE37" s="656"/>
      <c r="DF37" s="656"/>
      <c r="DG37" s="656"/>
      <c r="DH37" s="656"/>
      <c r="DI37" s="656"/>
      <c r="DJ37" s="656"/>
      <c r="DK37" s="657"/>
      <c r="DL37" s="632">
        <v>24589</v>
      </c>
      <c r="DM37" s="656"/>
      <c r="DN37" s="656"/>
      <c r="DO37" s="656"/>
      <c r="DP37" s="656"/>
      <c r="DQ37" s="656"/>
      <c r="DR37" s="656"/>
      <c r="DS37" s="656"/>
      <c r="DT37" s="656"/>
      <c r="DU37" s="656"/>
      <c r="DV37" s="657"/>
      <c r="DW37" s="628">
        <v>0</v>
      </c>
      <c r="DX37" s="654"/>
      <c r="DY37" s="654"/>
      <c r="DZ37" s="654"/>
      <c r="EA37" s="654"/>
      <c r="EB37" s="654"/>
      <c r="EC37" s="655"/>
    </row>
    <row r="38" spans="2:133" ht="11.25" customHeight="1" x14ac:dyDescent="0.2">
      <c r="B38" s="620" t="s">
        <v>322</v>
      </c>
      <c r="C38" s="621"/>
      <c r="D38" s="621"/>
      <c r="E38" s="621"/>
      <c r="F38" s="621"/>
      <c r="G38" s="621"/>
      <c r="H38" s="621"/>
      <c r="I38" s="621"/>
      <c r="J38" s="621"/>
      <c r="K38" s="621"/>
      <c r="L38" s="621"/>
      <c r="M38" s="621"/>
      <c r="N38" s="621"/>
      <c r="O38" s="621"/>
      <c r="P38" s="621"/>
      <c r="Q38" s="622"/>
      <c r="R38" s="623">
        <v>3381400</v>
      </c>
      <c r="S38" s="624"/>
      <c r="T38" s="624"/>
      <c r="U38" s="624"/>
      <c r="V38" s="624"/>
      <c r="W38" s="624"/>
      <c r="X38" s="624"/>
      <c r="Y38" s="625"/>
      <c r="Z38" s="626">
        <v>2.2999999999999998</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1212538</v>
      </c>
      <c r="BA38" s="624"/>
      <c r="BB38" s="624"/>
      <c r="BC38" s="624"/>
      <c r="BD38" s="656"/>
      <c r="BE38" s="656"/>
      <c r="BF38" s="678"/>
      <c r="BG38" s="620" t="s">
        <v>324</v>
      </c>
      <c r="BH38" s="621"/>
      <c r="BI38" s="621"/>
      <c r="BJ38" s="621"/>
      <c r="BK38" s="621"/>
      <c r="BL38" s="621"/>
      <c r="BM38" s="621"/>
      <c r="BN38" s="621"/>
      <c r="BO38" s="621"/>
      <c r="BP38" s="621"/>
      <c r="BQ38" s="621"/>
      <c r="BR38" s="621"/>
      <c r="BS38" s="621"/>
      <c r="BT38" s="621"/>
      <c r="BU38" s="622"/>
      <c r="BV38" s="623">
        <v>38216</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14370853</v>
      </c>
      <c r="CS38" s="624"/>
      <c r="CT38" s="624"/>
      <c r="CU38" s="624"/>
      <c r="CV38" s="624"/>
      <c r="CW38" s="624"/>
      <c r="CX38" s="624"/>
      <c r="CY38" s="625"/>
      <c r="CZ38" s="628">
        <v>10.1</v>
      </c>
      <c r="DA38" s="654"/>
      <c r="DB38" s="654"/>
      <c r="DC38" s="658"/>
      <c r="DD38" s="632">
        <v>11323167</v>
      </c>
      <c r="DE38" s="624"/>
      <c r="DF38" s="624"/>
      <c r="DG38" s="624"/>
      <c r="DH38" s="624"/>
      <c r="DI38" s="624"/>
      <c r="DJ38" s="624"/>
      <c r="DK38" s="625"/>
      <c r="DL38" s="632">
        <v>11065414</v>
      </c>
      <c r="DM38" s="624"/>
      <c r="DN38" s="624"/>
      <c r="DO38" s="624"/>
      <c r="DP38" s="624"/>
      <c r="DQ38" s="624"/>
      <c r="DR38" s="624"/>
      <c r="DS38" s="624"/>
      <c r="DT38" s="624"/>
      <c r="DU38" s="624"/>
      <c r="DV38" s="625"/>
      <c r="DW38" s="628">
        <v>14.2</v>
      </c>
      <c r="DX38" s="654"/>
      <c r="DY38" s="654"/>
      <c r="DZ38" s="654"/>
      <c r="EA38" s="654"/>
      <c r="EB38" s="654"/>
      <c r="EC38" s="655"/>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519605</v>
      </c>
      <c r="BA39" s="624"/>
      <c r="BB39" s="624"/>
      <c r="BC39" s="624"/>
      <c r="BD39" s="656"/>
      <c r="BE39" s="656"/>
      <c r="BF39" s="678"/>
      <c r="BG39" s="620" t="s">
        <v>328</v>
      </c>
      <c r="BH39" s="621"/>
      <c r="BI39" s="621"/>
      <c r="BJ39" s="621"/>
      <c r="BK39" s="621"/>
      <c r="BL39" s="621"/>
      <c r="BM39" s="621"/>
      <c r="BN39" s="621"/>
      <c r="BO39" s="621"/>
      <c r="BP39" s="621"/>
      <c r="BQ39" s="621"/>
      <c r="BR39" s="621"/>
      <c r="BS39" s="621"/>
      <c r="BT39" s="621"/>
      <c r="BU39" s="622"/>
      <c r="BV39" s="623">
        <v>54520</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5701965</v>
      </c>
      <c r="CS39" s="656"/>
      <c r="CT39" s="656"/>
      <c r="CU39" s="656"/>
      <c r="CV39" s="656"/>
      <c r="CW39" s="656"/>
      <c r="CX39" s="656"/>
      <c r="CY39" s="657"/>
      <c r="CZ39" s="628">
        <v>4</v>
      </c>
      <c r="DA39" s="654"/>
      <c r="DB39" s="654"/>
      <c r="DC39" s="658"/>
      <c r="DD39" s="632">
        <v>4854962</v>
      </c>
      <c r="DE39" s="656"/>
      <c r="DF39" s="656"/>
      <c r="DG39" s="656"/>
      <c r="DH39" s="656"/>
      <c r="DI39" s="656"/>
      <c r="DJ39" s="656"/>
      <c r="DK39" s="657"/>
      <c r="DL39" s="632" t="s">
        <v>122</v>
      </c>
      <c r="DM39" s="656"/>
      <c r="DN39" s="656"/>
      <c r="DO39" s="656"/>
      <c r="DP39" s="656"/>
      <c r="DQ39" s="656"/>
      <c r="DR39" s="656"/>
      <c r="DS39" s="656"/>
      <c r="DT39" s="656"/>
      <c r="DU39" s="656"/>
      <c r="DV39" s="657"/>
      <c r="DW39" s="628" t="s">
        <v>122</v>
      </c>
      <c r="DX39" s="654"/>
      <c r="DY39" s="654"/>
      <c r="DZ39" s="654"/>
      <c r="EA39" s="654"/>
      <c r="EB39" s="654"/>
      <c r="EC39" s="655"/>
    </row>
    <row r="40" spans="2:133" ht="11.25" customHeight="1" x14ac:dyDescent="0.2">
      <c r="B40" s="620" t="s">
        <v>330</v>
      </c>
      <c r="C40" s="621"/>
      <c r="D40" s="621"/>
      <c r="E40" s="621"/>
      <c r="F40" s="621"/>
      <c r="G40" s="621"/>
      <c r="H40" s="621"/>
      <c r="I40" s="621"/>
      <c r="J40" s="621"/>
      <c r="K40" s="621"/>
      <c r="L40" s="621"/>
      <c r="M40" s="621"/>
      <c r="N40" s="621"/>
      <c r="O40" s="621"/>
      <c r="P40" s="621"/>
      <c r="Q40" s="622"/>
      <c r="R40" s="623" t="s">
        <v>122</v>
      </c>
      <c r="S40" s="624"/>
      <c r="T40" s="624"/>
      <c r="U40" s="624"/>
      <c r="V40" s="624"/>
      <c r="W40" s="624"/>
      <c r="X40" s="624"/>
      <c r="Y40" s="625"/>
      <c r="Z40" s="626" t="s">
        <v>122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6"/>
      <c r="BE40" s="656"/>
      <c r="BF40" s="678"/>
      <c r="BG40" s="671" t="s">
        <v>332</v>
      </c>
      <c r="BH40" s="672"/>
      <c r="BI40" s="672"/>
      <c r="BJ40" s="672"/>
      <c r="BK40" s="672"/>
      <c r="BL40" s="211"/>
      <c r="BM40" s="621" t="s">
        <v>333</v>
      </c>
      <c r="BN40" s="621"/>
      <c r="BO40" s="621"/>
      <c r="BP40" s="621"/>
      <c r="BQ40" s="621"/>
      <c r="BR40" s="621"/>
      <c r="BS40" s="621"/>
      <c r="BT40" s="621"/>
      <c r="BU40" s="622"/>
      <c r="BV40" s="623">
        <v>127</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308754</v>
      </c>
      <c r="CS40" s="624"/>
      <c r="CT40" s="624"/>
      <c r="CU40" s="624"/>
      <c r="CV40" s="624"/>
      <c r="CW40" s="624"/>
      <c r="CX40" s="624"/>
      <c r="CY40" s="625"/>
      <c r="CZ40" s="628">
        <v>0.2</v>
      </c>
      <c r="DA40" s="654"/>
      <c r="DB40" s="654"/>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4"/>
      <c r="DY40" s="654"/>
      <c r="DZ40" s="654"/>
      <c r="EA40" s="654"/>
      <c r="EB40" s="654"/>
      <c r="EC40" s="655"/>
    </row>
    <row r="41" spans="2:133" ht="11.25" customHeight="1" x14ac:dyDescent="0.2">
      <c r="B41" s="644" t="s">
        <v>335</v>
      </c>
      <c r="C41" s="645"/>
      <c r="D41" s="645"/>
      <c r="E41" s="645"/>
      <c r="F41" s="645"/>
      <c r="G41" s="645"/>
      <c r="H41" s="645"/>
      <c r="I41" s="645"/>
      <c r="J41" s="645"/>
      <c r="K41" s="645"/>
      <c r="L41" s="645"/>
      <c r="M41" s="645"/>
      <c r="N41" s="645"/>
      <c r="O41" s="645"/>
      <c r="P41" s="645"/>
      <c r="Q41" s="646"/>
      <c r="R41" s="695">
        <v>147996919</v>
      </c>
      <c r="S41" s="696"/>
      <c r="T41" s="696"/>
      <c r="U41" s="696"/>
      <c r="V41" s="696"/>
      <c r="W41" s="696"/>
      <c r="X41" s="696"/>
      <c r="Y41" s="700"/>
      <c r="Z41" s="701">
        <v>100</v>
      </c>
      <c r="AA41" s="701"/>
      <c r="AB41" s="701"/>
      <c r="AC41" s="701"/>
      <c r="AD41" s="702">
        <v>77978047</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3049840</v>
      </c>
      <c r="BA41" s="624"/>
      <c r="BB41" s="624"/>
      <c r="BC41" s="624"/>
      <c r="BD41" s="656"/>
      <c r="BE41" s="656"/>
      <c r="BF41" s="678"/>
      <c r="BG41" s="671"/>
      <c r="BH41" s="672"/>
      <c r="BI41" s="672"/>
      <c r="BJ41" s="672"/>
      <c r="BK41" s="672"/>
      <c r="BL41" s="211"/>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6"/>
      <c r="CT41" s="656"/>
      <c r="CU41" s="656"/>
      <c r="CV41" s="656"/>
      <c r="CW41" s="656"/>
      <c r="CX41" s="656"/>
      <c r="CY41" s="657"/>
      <c r="CZ41" s="628" t="s">
        <v>122</v>
      </c>
      <c r="DA41" s="654"/>
      <c r="DB41" s="654"/>
      <c r="DC41" s="658"/>
      <c r="DD41" s="632" t="s">
        <v>122</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11321013</v>
      </c>
      <c r="BA42" s="696"/>
      <c r="BB42" s="696"/>
      <c r="BC42" s="696"/>
      <c r="BD42" s="682"/>
      <c r="BE42" s="682"/>
      <c r="BF42" s="684"/>
      <c r="BG42" s="673"/>
      <c r="BH42" s="674"/>
      <c r="BI42" s="674"/>
      <c r="BJ42" s="674"/>
      <c r="BK42" s="674"/>
      <c r="BL42" s="212"/>
      <c r="BM42" s="645" t="s">
        <v>340</v>
      </c>
      <c r="BN42" s="645"/>
      <c r="BO42" s="645"/>
      <c r="BP42" s="645"/>
      <c r="BQ42" s="645"/>
      <c r="BR42" s="645"/>
      <c r="BS42" s="645"/>
      <c r="BT42" s="645"/>
      <c r="BU42" s="646"/>
      <c r="BV42" s="695">
        <v>433</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10918682</v>
      </c>
      <c r="CS42" s="656"/>
      <c r="CT42" s="656"/>
      <c r="CU42" s="656"/>
      <c r="CV42" s="656"/>
      <c r="CW42" s="656"/>
      <c r="CX42" s="656"/>
      <c r="CY42" s="657"/>
      <c r="CZ42" s="628">
        <v>7.6</v>
      </c>
      <c r="DA42" s="654"/>
      <c r="DB42" s="654"/>
      <c r="DC42" s="658"/>
      <c r="DD42" s="632">
        <v>2775955</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260979</v>
      </c>
      <c r="CS43" s="656"/>
      <c r="CT43" s="656"/>
      <c r="CU43" s="656"/>
      <c r="CV43" s="656"/>
      <c r="CW43" s="656"/>
      <c r="CX43" s="656"/>
      <c r="CY43" s="657"/>
      <c r="CZ43" s="628">
        <v>0.2</v>
      </c>
      <c r="DA43" s="654"/>
      <c r="DB43" s="654"/>
      <c r="DC43" s="658"/>
      <c r="DD43" s="632">
        <v>260979</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10918682</v>
      </c>
      <c r="CS44" s="624"/>
      <c r="CT44" s="624"/>
      <c r="CU44" s="624"/>
      <c r="CV44" s="624"/>
      <c r="CW44" s="624"/>
      <c r="CX44" s="624"/>
      <c r="CY44" s="625"/>
      <c r="CZ44" s="628">
        <v>7.6</v>
      </c>
      <c r="DA44" s="629"/>
      <c r="DB44" s="629"/>
      <c r="DC44" s="635"/>
      <c r="DD44" s="632">
        <v>2775955</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5773266</v>
      </c>
      <c r="CS45" s="656"/>
      <c r="CT45" s="656"/>
      <c r="CU45" s="656"/>
      <c r="CV45" s="656"/>
      <c r="CW45" s="656"/>
      <c r="CX45" s="656"/>
      <c r="CY45" s="657"/>
      <c r="CZ45" s="628">
        <v>4</v>
      </c>
      <c r="DA45" s="654"/>
      <c r="DB45" s="654"/>
      <c r="DC45" s="658"/>
      <c r="DD45" s="632">
        <v>853724</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1"/>
      <c r="CE46" s="662"/>
      <c r="CF46" s="620" t="s">
        <v>348</v>
      </c>
      <c r="CG46" s="621"/>
      <c r="CH46" s="621"/>
      <c r="CI46" s="621"/>
      <c r="CJ46" s="621"/>
      <c r="CK46" s="621"/>
      <c r="CL46" s="621"/>
      <c r="CM46" s="621"/>
      <c r="CN46" s="621"/>
      <c r="CO46" s="621"/>
      <c r="CP46" s="621"/>
      <c r="CQ46" s="622"/>
      <c r="CR46" s="623">
        <v>5106242</v>
      </c>
      <c r="CS46" s="624"/>
      <c r="CT46" s="624"/>
      <c r="CU46" s="624"/>
      <c r="CV46" s="624"/>
      <c r="CW46" s="624"/>
      <c r="CX46" s="624"/>
      <c r="CY46" s="625"/>
      <c r="CZ46" s="628">
        <v>3.6</v>
      </c>
      <c r="DA46" s="629"/>
      <c r="DB46" s="629"/>
      <c r="DC46" s="635"/>
      <c r="DD46" s="632">
        <v>1883057</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1"/>
      <c r="CE47" s="662"/>
      <c r="CF47" s="620" t="s">
        <v>349</v>
      </c>
      <c r="CG47" s="621"/>
      <c r="CH47" s="621"/>
      <c r="CI47" s="621"/>
      <c r="CJ47" s="621"/>
      <c r="CK47" s="621"/>
      <c r="CL47" s="621"/>
      <c r="CM47" s="621"/>
      <c r="CN47" s="621"/>
      <c r="CO47" s="621"/>
      <c r="CP47" s="621"/>
      <c r="CQ47" s="622"/>
      <c r="CR47" s="623" t="s">
        <v>122</v>
      </c>
      <c r="CS47" s="656"/>
      <c r="CT47" s="656"/>
      <c r="CU47" s="656"/>
      <c r="CV47" s="656"/>
      <c r="CW47" s="656"/>
      <c r="CX47" s="656"/>
      <c r="CY47" s="657"/>
      <c r="CZ47" s="628" t="s">
        <v>122</v>
      </c>
      <c r="DA47" s="654"/>
      <c r="DB47" s="654"/>
      <c r="DC47" s="658"/>
      <c r="DD47" s="632" t="s">
        <v>122</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142756451</v>
      </c>
      <c r="CS49" s="682"/>
      <c r="CT49" s="682"/>
      <c r="CU49" s="682"/>
      <c r="CV49" s="682"/>
      <c r="CW49" s="682"/>
      <c r="CX49" s="682"/>
      <c r="CY49" s="711"/>
      <c r="CZ49" s="703">
        <v>100</v>
      </c>
      <c r="DA49" s="712"/>
      <c r="DB49" s="712"/>
      <c r="DC49" s="713"/>
      <c r="DD49" s="714">
        <v>87813468</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sf3r9aAFy4k6Foj+91Uq6KnWAasYpt+Tu+VMjG+2A200/Y5bVXawdIM9dVij7dPvctTpXJr88uhHKsHhhHOClw==" saltValue="YKD+vs9UifjApXTOfg3Mq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147928</v>
      </c>
      <c r="R7" s="753"/>
      <c r="S7" s="753"/>
      <c r="T7" s="753"/>
      <c r="U7" s="753"/>
      <c r="V7" s="753">
        <v>142806</v>
      </c>
      <c r="W7" s="753"/>
      <c r="X7" s="753"/>
      <c r="Y7" s="753"/>
      <c r="Z7" s="753"/>
      <c r="AA7" s="753">
        <v>5122</v>
      </c>
      <c r="AB7" s="753"/>
      <c r="AC7" s="753"/>
      <c r="AD7" s="753"/>
      <c r="AE7" s="754"/>
      <c r="AF7" s="755">
        <v>3523</v>
      </c>
      <c r="AG7" s="756"/>
      <c r="AH7" s="756"/>
      <c r="AI7" s="756"/>
      <c r="AJ7" s="757"/>
      <c r="AK7" s="758">
        <v>702</v>
      </c>
      <c r="AL7" s="759"/>
      <c r="AM7" s="759"/>
      <c r="AN7" s="759"/>
      <c r="AO7" s="759"/>
      <c r="AP7" s="759">
        <v>33422</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t="s">
        <v>554</v>
      </c>
      <c r="BS7" s="746" t="s">
        <v>555</v>
      </c>
      <c r="BT7" s="747"/>
      <c r="BU7" s="747"/>
      <c r="BV7" s="747"/>
      <c r="BW7" s="747"/>
      <c r="BX7" s="747"/>
      <c r="BY7" s="747"/>
      <c r="BZ7" s="747"/>
      <c r="CA7" s="747"/>
      <c r="CB7" s="747"/>
      <c r="CC7" s="747"/>
      <c r="CD7" s="747"/>
      <c r="CE7" s="747"/>
      <c r="CF7" s="747"/>
      <c r="CG7" s="762"/>
      <c r="CH7" s="743">
        <v>0</v>
      </c>
      <c r="CI7" s="744"/>
      <c r="CJ7" s="744"/>
      <c r="CK7" s="744"/>
      <c r="CL7" s="745"/>
      <c r="CM7" s="743">
        <v>538</v>
      </c>
      <c r="CN7" s="744"/>
      <c r="CO7" s="744"/>
      <c r="CP7" s="744"/>
      <c r="CQ7" s="745"/>
      <c r="CR7" s="743">
        <v>5</v>
      </c>
      <c r="CS7" s="744"/>
      <c r="CT7" s="744"/>
      <c r="CU7" s="744"/>
      <c r="CV7" s="745"/>
      <c r="CW7" s="743" t="s">
        <v>553</v>
      </c>
      <c r="CX7" s="744"/>
      <c r="CY7" s="744"/>
      <c r="CZ7" s="744"/>
      <c r="DA7" s="745"/>
      <c r="DB7" s="743">
        <v>1143</v>
      </c>
      <c r="DC7" s="744"/>
      <c r="DD7" s="744"/>
      <c r="DE7" s="744"/>
      <c r="DF7" s="745"/>
      <c r="DG7" s="743" t="s">
        <v>553</v>
      </c>
      <c r="DH7" s="744"/>
      <c r="DI7" s="744"/>
      <c r="DJ7" s="744"/>
      <c r="DK7" s="745"/>
      <c r="DL7" s="743" t="s">
        <v>553</v>
      </c>
      <c r="DM7" s="744"/>
      <c r="DN7" s="744"/>
      <c r="DO7" s="744"/>
      <c r="DP7" s="745"/>
      <c r="DQ7" s="743" t="s">
        <v>553</v>
      </c>
      <c r="DR7" s="744"/>
      <c r="DS7" s="744"/>
      <c r="DT7" s="744"/>
      <c r="DU7" s="745"/>
      <c r="DV7" s="746"/>
      <c r="DW7" s="747"/>
      <c r="DX7" s="747"/>
      <c r="DY7" s="747"/>
      <c r="DZ7" s="748"/>
      <c r="EA7" s="222"/>
    </row>
    <row r="8" spans="1:131" s="223" customFormat="1" ht="26.25" customHeight="1" x14ac:dyDescent="0.2">
      <c r="A8" s="226">
        <v>2</v>
      </c>
      <c r="B8" s="780" t="s">
        <v>375</v>
      </c>
      <c r="C8" s="781"/>
      <c r="D8" s="781"/>
      <c r="E8" s="781"/>
      <c r="F8" s="781"/>
      <c r="G8" s="781"/>
      <c r="H8" s="781"/>
      <c r="I8" s="781"/>
      <c r="J8" s="781"/>
      <c r="K8" s="781"/>
      <c r="L8" s="781"/>
      <c r="M8" s="781"/>
      <c r="N8" s="781"/>
      <c r="O8" s="781"/>
      <c r="P8" s="782"/>
      <c r="Q8" s="783">
        <v>245</v>
      </c>
      <c r="R8" s="784"/>
      <c r="S8" s="784"/>
      <c r="T8" s="784"/>
      <c r="U8" s="784"/>
      <c r="V8" s="784">
        <v>127</v>
      </c>
      <c r="W8" s="784"/>
      <c r="X8" s="784"/>
      <c r="Y8" s="784"/>
      <c r="Z8" s="784"/>
      <c r="AA8" s="784">
        <v>118</v>
      </c>
      <c r="AB8" s="784"/>
      <c r="AC8" s="784"/>
      <c r="AD8" s="784"/>
      <c r="AE8" s="785"/>
      <c r="AF8" s="786" t="s">
        <v>122</v>
      </c>
      <c r="AG8" s="787"/>
      <c r="AH8" s="787"/>
      <c r="AI8" s="787"/>
      <c r="AJ8" s="788"/>
      <c r="AK8" s="769" t="s">
        <v>553</v>
      </c>
      <c r="AL8" s="770"/>
      <c r="AM8" s="770"/>
      <c r="AN8" s="770"/>
      <c r="AO8" s="770"/>
      <c r="AP8" s="770">
        <v>399</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556</v>
      </c>
      <c r="BT8" s="774"/>
      <c r="BU8" s="774"/>
      <c r="BV8" s="774"/>
      <c r="BW8" s="774"/>
      <c r="BX8" s="774"/>
      <c r="BY8" s="774"/>
      <c r="BZ8" s="774"/>
      <c r="CA8" s="774"/>
      <c r="CB8" s="774"/>
      <c r="CC8" s="774"/>
      <c r="CD8" s="774"/>
      <c r="CE8" s="774"/>
      <c r="CF8" s="774"/>
      <c r="CG8" s="775"/>
      <c r="CH8" s="776">
        <v>0</v>
      </c>
      <c r="CI8" s="777"/>
      <c r="CJ8" s="777"/>
      <c r="CK8" s="777"/>
      <c r="CL8" s="778"/>
      <c r="CM8" s="776">
        <v>209</v>
      </c>
      <c r="CN8" s="777"/>
      <c r="CO8" s="777"/>
      <c r="CP8" s="777"/>
      <c r="CQ8" s="778"/>
      <c r="CR8" s="776">
        <v>200</v>
      </c>
      <c r="CS8" s="777"/>
      <c r="CT8" s="777"/>
      <c r="CU8" s="777"/>
      <c r="CV8" s="778"/>
      <c r="CW8" s="776">
        <v>16</v>
      </c>
      <c r="CX8" s="777"/>
      <c r="CY8" s="777"/>
      <c r="CZ8" s="777"/>
      <c r="DA8" s="778"/>
      <c r="DB8" s="776" t="s">
        <v>553</v>
      </c>
      <c r="DC8" s="777"/>
      <c r="DD8" s="777"/>
      <c r="DE8" s="777"/>
      <c r="DF8" s="778"/>
      <c r="DG8" s="776" t="s">
        <v>553</v>
      </c>
      <c r="DH8" s="777"/>
      <c r="DI8" s="777"/>
      <c r="DJ8" s="777"/>
      <c r="DK8" s="778"/>
      <c r="DL8" s="776" t="s">
        <v>553</v>
      </c>
      <c r="DM8" s="777"/>
      <c r="DN8" s="777"/>
      <c r="DO8" s="777"/>
      <c r="DP8" s="778"/>
      <c r="DQ8" s="776" t="s">
        <v>553</v>
      </c>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t="s">
        <v>557</v>
      </c>
      <c r="BT9" s="774"/>
      <c r="BU9" s="774"/>
      <c r="BV9" s="774"/>
      <c r="BW9" s="774"/>
      <c r="BX9" s="774"/>
      <c r="BY9" s="774"/>
      <c r="BZ9" s="774"/>
      <c r="CA9" s="774"/>
      <c r="CB9" s="774"/>
      <c r="CC9" s="774"/>
      <c r="CD9" s="774"/>
      <c r="CE9" s="774"/>
      <c r="CF9" s="774"/>
      <c r="CG9" s="775"/>
      <c r="CH9" s="776">
        <v>11</v>
      </c>
      <c r="CI9" s="777"/>
      <c r="CJ9" s="777"/>
      <c r="CK9" s="777"/>
      <c r="CL9" s="778"/>
      <c r="CM9" s="776">
        <v>707</v>
      </c>
      <c r="CN9" s="777"/>
      <c r="CO9" s="777"/>
      <c r="CP9" s="777"/>
      <c r="CQ9" s="778"/>
      <c r="CR9" s="776">
        <v>510</v>
      </c>
      <c r="CS9" s="777"/>
      <c r="CT9" s="777"/>
      <c r="CU9" s="777"/>
      <c r="CV9" s="778"/>
      <c r="CW9" s="776">
        <v>17</v>
      </c>
      <c r="CX9" s="777"/>
      <c r="CY9" s="777"/>
      <c r="CZ9" s="777"/>
      <c r="DA9" s="778"/>
      <c r="DB9" s="776" t="s">
        <v>553</v>
      </c>
      <c r="DC9" s="777"/>
      <c r="DD9" s="777"/>
      <c r="DE9" s="777"/>
      <c r="DF9" s="778"/>
      <c r="DG9" s="776" t="s">
        <v>553</v>
      </c>
      <c r="DH9" s="777"/>
      <c r="DI9" s="777"/>
      <c r="DJ9" s="777"/>
      <c r="DK9" s="778"/>
      <c r="DL9" s="776" t="s">
        <v>553</v>
      </c>
      <c r="DM9" s="777"/>
      <c r="DN9" s="777"/>
      <c r="DO9" s="777"/>
      <c r="DP9" s="778"/>
      <c r="DQ9" s="776" t="s">
        <v>553</v>
      </c>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t="s">
        <v>558</v>
      </c>
      <c r="BT10" s="774"/>
      <c r="BU10" s="774"/>
      <c r="BV10" s="774"/>
      <c r="BW10" s="774"/>
      <c r="BX10" s="774"/>
      <c r="BY10" s="774"/>
      <c r="BZ10" s="774"/>
      <c r="CA10" s="774"/>
      <c r="CB10" s="774"/>
      <c r="CC10" s="774"/>
      <c r="CD10" s="774"/>
      <c r="CE10" s="774"/>
      <c r="CF10" s="774"/>
      <c r="CG10" s="775"/>
      <c r="CH10" s="776">
        <v>-12</v>
      </c>
      <c r="CI10" s="777"/>
      <c r="CJ10" s="777"/>
      <c r="CK10" s="777"/>
      <c r="CL10" s="778"/>
      <c r="CM10" s="776">
        <v>960</v>
      </c>
      <c r="CN10" s="777"/>
      <c r="CO10" s="777"/>
      <c r="CP10" s="777"/>
      <c r="CQ10" s="778"/>
      <c r="CR10" s="776">
        <v>22</v>
      </c>
      <c r="CS10" s="777"/>
      <c r="CT10" s="777"/>
      <c r="CU10" s="777"/>
      <c r="CV10" s="778"/>
      <c r="CW10" s="776" t="s">
        <v>553</v>
      </c>
      <c r="CX10" s="777"/>
      <c r="CY10" s="777"/>
      <c r="CZ10" s="777"/>
      <c r="DA10" s="778"/>
      <c r="DB10" s="776" t="s">
        <v>553</v>
      </c>
      <c r="DC10" s="777"/>
      <c r="DD10" s="777"/>
      <c r="DE10" s="777"/>
      <c r="DF10" s="778"/>
      <c r="DG10" s="776" t="s">
        <v>553</v>
      </c>
      <c r="DH10" s="777"/>
      <c r="DI10" s="777"/>
      <c r="DJ10" s="777"/>
      <c r="DK10" s="778"/>
      <c r="DL10" s="776" t="s">
        <v>553</v>
      </c>
      <c r="DM10" s="777"/>
      <c r="DN10" s="777"/>
      <c r="DO10" s="777"/>
      <c r="DP10" s="778"/>
      <c r="DQ10" s="776" t="s">
        <v>553</v>
      </c>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t="s">
        <v>559</v>
      </c>
      <c r="BT11" s="774"/>
      <c r="BU11" s="774"/>
      <c r="BV11" s="774"/>
      <c r="BW11" s="774"/>
      <c r="BX11" s="774"/>
      <c r="BY11" s="774"/>
      <c r="BZ11" s="774"/>
      <c r="CA11" s="774"/>
      <c r="CB11" s="774"/>
      <c r="CC11" s="774"/>
      <c r="CD11" s="774"/>
      <c r="CE11" s="774"/>
      <c r="CF11" s="774"/>
      <c r="CG11" s="775"/>
      <c r="CH11" s="776">
        <v>26</v>
      </c>
      <c r="CI11" s="777"/>
      <c r="CJ11" s="777"/>
      <c r="CK11" s="777"/>
      <c r="CL11" s="778"/>
      <c r="CM11" s="776">
        <v>315</v>
      </c>
      <c r="CN11" s="777"/>
      <c r="CO11" s="777"/>
      <c r="CP11" s="777"/>
      <c r="CQ11" s="778"/>
      <c r="CR11" s="776">
        <v>48</v>
      </c>
      <c r="CS11" s="777"/>
      <c r="CT11" s="777"/>
      <c r="CU11" s="777"/>
      <c r="CV11" s="778"/>
      <c r="CW11" s="776" t="s">
        <v>553</v>
      </c>
      <c r="CX11" s="777"/>
      <c r="CY11" s="777"/>
      <c r="CZ11" s="777"/>
      <c r="DA11" s="778"/>
      <c r="DB11" s="776" t="s">
        <v>553</v>
      </c>
      <c r="DC11" s="777"/>
      <c r="DD11" s="777"/>
      <c r="DE11" s="777"/>
      <c r="DF11" s="778"/>
      <c r="DG11" s="776" t="s">
        <v>553</v>
      </c>
      <c r="DH11" s="777"/>
      <c r="DI11" s="777"/>
      <c r="DJ11" s="777"/>
      <c r="DK11" s="778"/>
      <c r="DL11" s="776" t="s">
        <v>553</v>
      </c>
      <c r="DM11" s="777"/>
      <c r="DN11" s="777"/>
      <c r="DO11" s="777"/>
      <c r="DP11" s="778"/>
      <c r="DQ11" s="776" t="s">
        <v>553</v>
      </c>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377</v>
      </c>
      <c r="B23" s="789" t="s">
        <v>378</v>
      </c>
      <c r="C23" s="790"/>
      <c r="D23" s="790"/>
      <c r="E23" s="790"/>
      <c r="F23" s="790"/>
      <c r="G23" s="790"/>
      <c r="H23" s="790"/>
      <c r="I23" s="790"/>
      <c r="J23" s="790"/>
      <c r="K23" s="790"/>
      <c r="L23" s="790"/>
      <c r="M23" s="790"/>
      <c r="N23" s="790"/>
      <c r="O23" s="790"/>
      <c r="P23" s="791"/>
      <c r="Q23" s="792">
        <v>147997</v>
      </c>
      <c r="R23" s="793"/>
      <c r="S23" s="793"/>
      <c r="T23" s="793"/>
      <c r="U23" s="793"/>
      <c r="V23" s="793">
        <v>142756</v>
      </c>
      <c r="W23" s="793"/>
      <c r="X23" s="793"/>
      <c r="Y23" s="793"/>
      <c r="Z23" s="793"/>
      <c r="AA23" s="793">
        <v>5240</v>
      </c>
      <c r="AB23" s="793"/>
      <c r="AC23" s="793"/>
      <c r="AD23" s="793"/>
      <c r="AE23" s="794"/>
      <c r="AF23" s="795">
        <v>3523</v>
      </c>
      <c r="AG23" s="793"/>
      <c r="AH23" s="793"/>
      <c r="AI23" s="793"/>
      <c r="AJ23" s="796"/>
      <c r="AK23" s="797"/>
      <c r="AL23" s="798"/>
      <c r="AM23" s="798"/>
      <c r="AN23" s="798"/>
      <c r="AO23" s="798"/>
      <c r="AP23" s="793">
        <v>33822</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389</v>
      </c>
      <c r="C28" s="750"/>
      <c r="D28" s="750"/>
      <c r="E28" s="750"/>
      <c r="F28" s="750"/>
      <c r="G28" s="750"/>
      <c r="H28" s="750"/>
      <c r="I28" s="750"/>
      <c r="J28" s="750"/>
      <c r="K28" s="750"/>
      <c r="L28" s="750"/>
      <c r="M28" s="750"/>
      <c r="N28" s="750"/>
      <c r="O28" s="750"/>
      <c r="P28" s="751"/>
      <c r="Q28" s="822">
        <v>34461</v>
      </c>
      <c r="R28" s="823"/>
      <c r="S28" s="823"/>
      <c r="T28" s="823"/>
      <c r="U28" s="823"/>
      <c r="V28" s="823">
        <v>34322</v>
      </c>
      <c r="W28" s="823"/>
      <c r="X28" s="823"/>
      <c r="Y28" s="823"/>
      <c r="Z28" s="823"/>
      <c r="AA28" s="823">
        <v>139</v>
      </c>
      <c r="AB28" s="823"/>
      <c r="AC28" s="823"/>
      <c r="AD28" s="823"/>
      <c r="AE28" s="824"/>
      <c r="AF28" s="825">
        <v>139</v>
      </c>
      <c r="AG28" s="823"/>
      <c r="AH28" s="823"/>
      <c r="AI28" s="823"/>
      <c r="AJ28" s="826"/>
      <c r="AK28" s="827">
        <v>3050</v>
      </c>
      <c r="AL28" s="828"/>
      <c r="AM28" s="828"/>
      <c r="AN28" s="828"/>
      <c r="AO28" s="828"/>
      <c r="AP28" s="828" t="s">
        <v>553</v>
      </c>
      <c r="AQ28" s="828"/>
      <c r="AR28" s="828"/>
      <c r="AS28" s="828"/>
      <c r="AT28" s="828"/>
      <c r="AU28" s="828" t="s">
        <v>553</v>
      </c>
      <c r="AV28" s="828"/>
      <c r="AW28" s="828"/>
      <c r="AX28" s="828"/>
      <c r="AY28" s="828"/>
      <c r="AZ28" s="829" t="s">
        <v>553</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390</v>
      </c>
      <c r="C29" s="781"/>
      <c r="D29" s="781"/>
      <c r="E29" s="781"/>
      <c r="F29" s="781"/>
      <c r="G29" s="781"/>
      <c r="H29" s="781"/>
      <c r="I29" s="781"/>
      <c r="J29" s="781"/>
      <c r="K29" s="781"/>
      <c r="L29" s="781"/>
      <c r="M29" s="781"/>
      <c r="N29" s="781"/>
      <c r="O29" s="781"/>
      <c r="P29" s="782"/>
      <c r="Q29" s="783">
        <v>35301</v>
      </c>
      <c r="R29" s="784"/>
      <c r="S29" s="784"/>
      <c r="T29" s="784"/>
      <c r="U29" s="784"/>
      <c r="V29" s="784">
        <v>33958</v>
      </c>
      <c r="W29" s="784"/>
      <c r="X29" s="784"/>
      <c r="Y29" s="784"/>
      <c r="Z29" s="784"/>
      <c r="AA29" s="784">
        <v>1343</v>
      </c>
      <c r="AB29" s="784"/>
      <c r="AC29" s="784"/>
      <c r="AD29" s="784"/>
      <c r="AE29" s="785"/>
      <c r="AF29" s="786">
        <v>1343</v>
      </c>
      <c r="AG29" s="787"/>
      <c r="AH29" s="787"/>
      <c r="AI29" s="787"/>
      <c r="AJ29" s="788"/>
      <c r="AK29" s="834">
        <v>5667</v>
      </c>
      <c r="AL29" s="830"/>
      <c r="AM29" s="830"/>
      <c r="AN29" s="830"/>
      <c r="AO29" s="830"/>
      <c r="AP29" s="830" t="s">
        <v>553</v>
      </c>
      <c r="AQ29" s="830"/>
      <c r="AR29" s="830"/>
      <c r="AS29" s="830"/>
      <c r="AT29" s="830"/>
      <c r="AU29" s="830" t="s">
        <v>553</v>
      </c>
      <c r="AV29" s="830"/>
      <c r="AW29" s="830"/>
      <c r="AX29" s="830"/>
      <c r="AY29" s="830"/>
      <c r="AZ29" s="831" t="s">
        <v>553</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391</v>
      </c>
      <c r="C30" s="781"/>
      <c r="D30" s="781"/>
      <c r="E30" s="781"/>
      <c r="F30" s="781"/>
      <c r="G30" s="781"/>
      <c r="H30" s="781"/>
      <c r="I30" s="781"/>
      <c r="J30" s="781"/>
      <c r="K30" s="781"/>
      <c r="L30" s="781"/>
      <c r="M30" s="781"/>
      <c r="N30" s="781"/>
      <c r="O30" s="781"/>
      <c r="P30" s="782"/>
      <c r="Q30" s="783">
        <v>8252</v>
      </c>
      <c r="R30" s="784"/>
      <c r="S30" s="784"/>
      <c r="T30" s="784"/>
      <c r="U30" s="784"/>
      <c r="V30" s="784">
        <v>7935</v>
      </c>
      <c r="W30" s="784"/>
      <c r="X30" s="784"/>
      <c r="Y30" s="784"/>
      <c r="Z30" s="784"/>
      <c r="AA30" s="784">
        <v>316</v>
      </c>
      <c r="AB30" s="784"/>
      <c r="AC30" s="784"/>
      <c r="AD30" s="784"/>
      <c r="AE30" s="785"/>
      <c r="AF30" s="786">
        <v>316</v>
      </c>
      <c r="AG30" s="787"/>
      <c r="AH30" s="787"/>
      <c r="AI30" s="787"/>
      <c r="AJ30" s="788"/>
      <c r="AK30" s="834">
        <v>1353</v>
      </c>
      <c r="AL30" s="830"/>
      <c r="AM30" s="830"/>
      <c r="AN30" s="830"/>
      <c r="AO30" s="830"/>
      <c r="AP30" s="830" t="s">
        <v>553</v>
      </c>
      <c r="AQ30" s="830"/>
      <c r="AR30" s="830"/>
      <c r="AS30" s="830"/>
      <c r="AT30" s="830"/>
      <c r="AU30" s="830" t="s">
        <v>553</v>
      </c>
      <c r="AV30" s="830"/>
      <c r="AW30" s="830"/>
      <c r="AX30" s="830"/>
      <c r="AY30" s="830"/>
      <c r="AZ30" s="831" t="s">
        <v>553</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392</v>
      </c>
      <c r="C31" s="781"/>
      <c r="D31" s="781"/>
      <c r="E31" s="781"/>
      <c r="F31" s="781"/>
      <c r="G31" s="781"/>
      <c r="H31" s="781"/>
      <c r="I31" s="781"/>
      <c r="J31" s="781"/>
      <c r="K31" s="781"/>
      <c r="L31" s="781"/>
      <c r="M31" s="781"/>
      <c r="N31" s="781"/>
      <c r="O31" s="781"/>
      <c r="P31" s="782"/>
      <c r="Q31" s="783">
        <v>8592</v>
      </c>
      <c r="R31" s="784"/>
      <c r="S31" s="784"/>
      <c r="T31" s="784"/>
      <c r="U31" s="784"/>
      <c r="V31" s="784">
        <v>8089</v>
      </c>
      <c r="W31" s="784"/>
      <c r="X31" s="784"/>
      <c r="Y31" s="784"/>
      <c r="Z31" s="784"/>
      <c r="AA31" s="784">
        <v>503</v>
      </c>
      <c r="AB31" s="784"/>
      <c r="AC31" s="784"/>
      <c r="AD31" s="784"/>
      <c r="AE31" s="785"/>
      <c r="AF31" s="786">
        <v>1120</v>
      </c>
      <c r="AG31" s="787"/>
      <c r="AH31" s="787"/>
      <c r="AI31" s="787"/>
      <c r="AJ31" s="788"/>
      <c r="AK31" s="834">
        <v>1935</v>
      </c>
      <c r="AL31" s="830"/>
      <c r="AM31" s="830"/>
      <c r="AN31" s="830"/>
      <c r="AO31" s="830"/>
      <c r="AP31" s="830">
        <v>26715</v>
      </c>
      <c r="AQ31" s="830"/>
      <c r="AR31" s="830"/>
      <c r="AS31" s="830"/>
      <c r="AT31" s="830"/>
      <c r="AU31" s="830">
        <v>9671</v>
      </c>
      <c r="AV31" s="830"/>
      <c r="AW31" s="830"/>
      <c r="AX31" s="830"/>
      <c r="AY31" s="830"/>
      <c r="AZ31" s="831" t="s">
        <v>553</v>
      </c>
      <c r="BA31" s="831"/>
      <c r="BB31" s="831"/>
      <c r="BC31" s="831"/>
      <c r="BD31" s="831"/>
      <c r="BE31" s="832" t="s">
        <v>393</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394</v>
      </c>
      <c r="C32" s="781"/>
      <c r="D32" s="781"/>
      <c r="E32" s="781"/>
      <c r="F32" s="781"/>
      <c r="G32" s="781"/>
      <c r="H32" s="781"/>
      <c r="I32" s="781"/>
      <c r="J32" s="781"/>
      <c r="K32" s="781"/>
      <c r="L32" s="781"/>
      <c r="M32" s="781"/>
      <c r="N32" s="781"/>
      <c r="O32" s="781"/>
      <c r="P32" s="782"/>
      <c r="Q32" s="783">
        <v>3470</v>
      </c>
      <c r="R32" s="784"/>
      <c r="S32" s="784"/>
      <c r="T32" s="784"/>
      <c r="U32" s="784"/>
      <c r="V32" s="784">
        <v>3592</v>
      </c>
      <c r="W32" s="784"/>
      <c r="X32" s="784"/>
      <c r="Y32" s="784"/>
      <c r="Z32" s="784"/>
      <c r="AA32" s="784">
        <v>-122</v>
      </c>
      <c r="AB32" s="784"/>
      <c r="AC32" s="784"/>
      <c r="AD32" s="784"/>
      <c r="AE32" s="785"/>
      <c r="AF32" s="786">
        <v>3593</v>
      </c>
      <c r="AG32" s="787"/>
      <c r="AH32" s="787"/>
      <c r="AI32" s="787"/>
      <c r="AJ32" s="788"/>
      <c r="AK32" s="834">
        <v>356</v>
      </c>
      <c r="AL32" s="830"/>
      <c r="AM32" s="830"/>
      <c r="AN32" s="830"/>
      <c r="AO32" s="830"/>
      <c r="AP32" s="830" t="s">
        <v>553</v>
      </c>
      <c r="AQ32" s="830"/>
      <c r="AR32" s="830"/>
      <c r="AS32" s="830"/>
      <c r="AT32" s="830"/>
      <c r="AU32" s="830" t="s">
        <v>553</v>
      </c>
      <c r="AV32" s="830"/>
      <c r="AW32" s="830"/>
      <c r="AX32" s="830"/>
      <c r="AY32" s="830"/>
      <c r="AZ32" s="831" t="s">
        <v>553</v>
      </c>
      <c r="BA32" s="831"/>
      <c r="BB32" s="831"/>
      <c r="BC32" s="831"/>
      <c r="BD32" s="831"/>
      <c r="BE32" s="832" t="s">
        <v>393</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t="s">
        <v>395</v>
      </c>
      <c r="C33" s="781"/>
      <c r="D33" s="781"/>
      <c r="E33" s="781"/>
      <c r="F33" s="781"/>
      <c r="G33" s="781"/>
      <c r="H33" s="781"/>
      <c r="I33" s="781"/>
      <c r="J33" s="781"/>
      <c r="K33" s="781"/>
      <c r="L33" s="781"/>
      <c r="M33" s="781"/>
      <c r="N33" s="781"/>
      <c r="O33" s="781"/>
      <c r="P33" s="782"/>
      <c r="Q33" s="783">
        <v>5905</v>
      </c>
      <c r="R33" s="784"/>
      <c r="S33" s="784"/>
      <c r="T33" s="784"/>
      <c r="U33" s="784"/>
      <c r="V33" s="784">
        <v>5370</v>
      </c>
      <c r="W33" s="784"/>
      <c r="X33" s="784"/>
      <c r="Y33" s="784"/>
      <c r="Z33" s="784"/>
      <c r="AA33" s="784">
        <v>535</v>
      </c>
      <c r="AB33" s="784"/>
      <c r="AC33" s="784"/>
      <c r="AD33" s="784"/>
      <c r="AE33" s="785"/>
      <c r="AF33" s="786">
        <v>4764</v>
      </c>
      <c r="AG33" s="787"/>
      <c r="AH33" s="787"/>
      <c r="AI33" s="787"/>
      <c r="AJ33" s="788"/>
      <c r="AK33" s="834">
        <v>520</v>
      </c>
      <c r="AL33" s="830"/>
      <c r="AM33" s="830"/>
      <c r="AN33" s="830"/>
      <c r="AO33" s="830"/>
      <c r="AP33" s="830">
        <v>180</v>
      </c>
      <c r="AQ33" s="830"/>
      <c r="AR33" s="830"/>
      <c r="AS33" s="830"/>
      <c r="AT33" s="830"/>
      <c r="AU33" s="830">
        <v>49</v>
      </c>
      <c r="AV33" s="830"/>
      <c r="AW33" s="830"/>
      <c r="AX33" s="830"/>
      <c r="AY33" s="830"/>
      <c r="AZ33" s="831" t="s">
        <v>553</v>
      </c>
      <c r="BA33" s="831"/>
      <c r="BB33" s="831"/>
      <c r="BC33" s="831"/>
      <c r="BD33" s="831"/>
      <c r="BE33" s="832" t="s">
        <v>393</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396</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377</v>
      </c>
      <c r="B63" s="789" t="s">
        <v>397</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11275</v>
      </c>
      <c r="AG63" s="844"/>
      <c r="AH63" s="844"/>
      <c r="AI63" s="844"/>
      <c r="AJ63" s="845"/>
      <c r="AK63" s="846"/>
      <c r="AL63" s="841"/>
      <c r="AM63" s="841"/>
      <c r="AN63" s="841"/>
      <c r="AO63" s="841"/>
      <c r="AP63" s="844">
        <v>26894</v>
      </c>
      <c r="AQ63" s="844"/>
      <c r="AR63" s="844"/>
      <c r="AS63" s="844"/>
      <c r="AT63" s="844"/>
      <c r="AU63" s="844">
        <v>9720</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398</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399</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400</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7" t="s">
        <v>561</v>
      </c>
      <c r="C68" s="868"/>
      <c r="D68" s="868"/>
      <c r="E68" s="868"/>
      <c r="F68" s="868"/>
      <c r="G68" s="868"/>
      <c r="H68" s="868"/>
      <c r="I68" s="868"/>
      <c r="J68" s="868"/>
      <c r="K68" s="868"/>
      <c r="L68" s="868"/>
      <c r="M68" s="868"/>
      <c r="N68" s="868"/>
      <c r="O68" s="868"/>
      <c r="P68" s="869"/>
      <c r="Q68" s="870">
        <v>116561</v>
      </c>
      <c r="R68" s="866"/>
      <c r="S68" s="866"/>
      <c r="T68" s="866"/>
      <c r="U68" s="866"/>
      <c r="V68" s="866">
        <v>108305</v>
      </c>
      <c r="W68" s="866"/>
      <c r="X68" s="866"/>
      <c r="Y68" s="866"/>
      <c r="Z68" s="866"/>
      <c r="AA68" s="866">
        <v>8256</v>
      </c>
      <c r="AB68" s="866"/>
      <c r="AC68" s="866"/>
      <c r="AD68" s="866"/>
      <c r="AE68" s="866"/>
      <c r="AF68" s="866">
        <v>15120</v>
      </c>
      <c r="AG68" s="866"/>
      <c r="AH68" s="866"/>
      <c r="AI68" s="866"/>
      <c r="AJ68" s="866"/>
      <c r="AK68" s="866" t="s">
        <v>560</v>
      </c>
      <c r="AL68" s="866"/>
      <c r="AM68" s="866"/>
      <c r="AN68" s="866"/>
      <c r="AO68" s="866"/>
      <c r="AP68" s="866" t="s">
        <v>560</v>
      </c>
      <c r="AQ68" s="866"/>
      <c r="AR68" s="866"/>
      <c r="AS68" s="866"/>
      <c r="AT68" s="866"/>
      <c r="AU68" s="866" t="s">
        <v>560</v>
      </c>
      <c r="AV68" s="866"/>
      <c r="AW68" s="866"/>
      <c r="AX68" s="866"/>
      <c r="AY68" s="866"/>
      <c r="AZ68" s="820"/>
      <c r="BA68" s="820"/>
      <c r="BB68" s="820"/>
      <c r="BC68" s="820"/>
      <c r="BD68" s="821"/>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1" t="s">
        <v>562</v>
      </c>
      <c r="C69" s="872"/>
      <c r="D69" s="872"/>
      <c r="E69" s="872"/>
      <c r="F69" s="872"/>
      <c r="G69" s="872"/>
      <c r="H69" s="872"/>
      <c r="I69" s="872"/>
      <c r="J69" s="872"/>
      <c r="K69" s="872"/>
      <c r="L69" s="872"/>
      <c r="M69" s="872"/>
      <c r="N69" s="872"/>
      <c r="O69" s="872"/>
      <c r="P69" s="873"/>
      <c r="Q69" s="874">
        <v>153</v>
      </c>
      <c r="R69" s="830"/>
      <c r="S69" s="830"/>
      <c r="T69" s="830"/>
      <c r="U69" s="830"/>
      <c r="V69" s="830">
        <v>148</v>
      </c>
      <c r="W69" s="830"/>
      <c r="X69" s="830"/>
      <c r="Y69" s="830"/>
      <c r="Z69" s="830"/>
      <c r="AA69" s="830">
        <v>5</v>
      </c>
      <c r="AB69" s="830"/>
      <c r="AC69" s="830"/>
      <c r="AD69" s="830"/>
      <c r="AE69" s="830"/>
      <c r="AF69" s="830">
        <v>5</v>
      </c>
      <c r="AG69" s="830"/>
      <c r="AH69" s="830"/>
      <c r="AI69" s="830"/>
      <c r="AJ69" s="830"/>
      <c r="AK69" s="830" t="s">
        <v>560</v>
      </c>
      <c r="AL69" s="830"/>
      <c r="AM69" s="830"/>
      <c r="AN69" s="830"/>
      <c r="AO69" s="830"/>
      <c r="AP69" s="830" t="s">
        <v>560</v>
      </c>
      <c r="AQ69" s="830"/>
      <c r="AR69" s="830"/>
      <c r="AS69" s="830"/>
      <c r="AT69" s="830"/>
      <c r="AU69" s="830" t="s">
        <v>560</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1" t="s">
        <v>563</v>
      </c>
      <c r="C70" s="872"/>
      <c r="D70" s="872"/>
      <c r="E70" s="872"/>
      <c r="F70" s="872"/>
      <c r="G70" s="872"/>
      <c r="H70" s="872"/>
      <c r="I70" s="872"/>
      <c r="J70" s="872"/>
      <c r="K70" s="872"/>
      <c r="L70" s="872"/>
      <c r="M70" s="872"/>
      <c r="N70" s="872"/>
      <c r="O70" s="872"/>
      <c r="P70" s="873"/>
      <c r="Q70" s="874">
        <v>290</v>
      </c>
      <c r="R70" s="830"/>
      <c r="S70" s="830"/>
      <c r="T70" s="830"/>
      <c r="U70" s="830"/>
      <c r="V70" s="830">
        <v>250</v>
      </c>
      <c r="W70" s="830"/>
      <c r="X70" s="830"/>
      <c r="Y70" s="830"/>
      <c r="Z70" s="830"/>
      <c r="AA70" s="830">
        <v>40</v>
      </c>
      <c r="AB70" s="830"/>
      <c r="AC70" s="830"/>
      <c r="AD70" s="830"/>
      <c r="AE70" s="830"/>
      <c r="AF70" s="830">
        <v>40</v>
      </c>
      <c r="AG70" s="830"/>
      <c r="AH70" s="830"/>
      <c r="AI70" s="830"/>
      <c r="AJ70" s="830"/>
      <c r="AK70" s="830" t="s">
        <v>560</v>
      </c>
      <c r="AL70" s="830"/>
      <c r="AM70" s="830"/>
      <c r="AN70" s="830"/>
      <c r="AO70" s="830"/>
      <c r="AP70" s="830" t="s">
        <v>560</v>
      </c>
      <c r="AQ70" s="830"/>
      <c r="AR70" s="830"/>
      <c r="AS70" s="830"/>
      <c r="AT70" s="830"/>
      <c r="AU70" s="830" t="s">
        <v>560</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1" t="s">
        <v>564</v>
      </c>
      <c r="C71" s="872"/>
      <c r="D71" s="872"/>
      <c r="E71" s="872"/>
      <c r="F71" s="872"/>
      <c r="G71" s="872"/>
      <c r="H71" s="872"/>
      <c r="I71" s="872"/>
      <c r="J71" s="872"/>
      <c r="K71" s="872"/>
      <c r="L71" s="872"/>
      <c r="M71" s="872"/>
      <c r="N71" s="872"/>
      <c r="O71" s="872"/>
      <c r="P71" s="873"/>
      <c r="Q71" s="874">
        <v>1428744</v>
      </c>
      <c r="R71" s="830"/>
      <c r="S71" s="830"/>
      <c r="T71" s="830"/>
      <c r="U71" s="830"/>
      <c r="V71" s="830">
        <v>1401874</v>
      </c>
      <c r="W71" s="830"/>
      <c r="X71" s="830"/>
      <c r="Y71" s="830"/>
      <c r="Z71" s="830"/>
      <c r="AA71" s="830">
        <v>26871</v>
      </c>
      <c r="AB71" s="830"/>
      <c r="AC71" s="830"/>
      <c r="AD71" s="830"/>
      <c r="AE71" s="830"/>
      <c r="AF71" s="830">
        <v>26871</v>
      </c>
      <c r="AG71" s="830"/>
      <c r="AH71" s="830"/>
      <c r="AI71" s="830"/>
      <c r="AJ71" s="830"/>
      <c r="AK71" s="830">
        <v>12578</v>
      </c>
      <c r="AL71" s="830"/>
      <c r="AM71" s="830"/>
      <c r="AN71" s="830"/>
      <c r="AO71" s="830"/>
      <c r="AP71" s="830" t="s">
        <v>560</v>
      </c>
      <c r="AQ71" s="830"/>
      <c r="AR71" s="830"/>
      <c r="AS71" s="830"/>
      <c r="AT71" s="830"/>
      <c r="AU71" s="830" t="s">
        <v>560</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1" t="s">
        <v>565</v>
      </c>
      <c r="C72" s="872"/>
      <c r="D72" s="872"/>
      <c r="E72" s="872"/>
      <c r="F72" s="872"/>
      <c r="G72" s="872"/>
      <c r="H72" s="872"/>
      <c r="I72" s="872"/>
      <c r="J72" s="872"/>
      <c r="K72" s="872"/>
      <c r="L72" s="872"/>
      <c r="M72" s="872"/>
      <c r="N72" s="872"/>
      <c r="O72" s="872"/>
      <c r="P72" s="873"/>
      <c r="Q72" s="874">
        <v>38877</v>
      </c>
      <c r="R72" s="830"/>
      <c r="S72" s="830"/>
      <c r="T72" s="830"/>
      <c r="U72" s="830"/>
      <c r="V72" s="830">
        <v>35991</v>
      </c>
      <c r="W72" s="830"/>
      <c r="X72" s="830"/>
      <c r="Y72" s="830"/>
      <c r="Z72" s="830"/>
      <c r="AA72" s="830">
        <v>2886</v>
      </c>
      <c r="AB72" s="830"/>
      <c r="AC72" s="830"/>
      <c r="AD72" s="830"/>
      <c r="AE72" s="830"/>
      <c r="AF72" s="830">
        <v>27482</v>
      </c>
      <c r="AG72" s="830"/>
      <c r="AH72" s="830"/>
      <c r="AI72" s="830"/>
      <c r="AJ72" s="830"/>
      <c r="AK72" s="830" t="s">
        <v>560</v>
      </c>
      <c r="AL72" s="830"/>
      <c r="AM72" s="830"/>
      <c r="AN72" s="830"/>
      <c r="AO72" s="830"/>
      <c r="AP72" s="830">
        <v>96454</v>
      </c>
      <c r="AQ72" s="830"/>
      <c r="AR72" s="830"/>
      <c r="AS72" s="830"/>
      <c r="AT72" s="830"/>
      <c r="AU72" s="830" t="s">
        <v>560</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1" t="s">
        <v>566</v>
      </c>
      <c r="C73" s="872"/>
      <c r="D73" s="872"/>
      <c r="E73" s="872"/>
      <c r="F73" s="872"/>
      <c r="G73" s="872"/>
      <c r="H73" s="872"/>
      <c r="I73" s="872"/>
      <c r="J73" s="872"/>
      <c r="K73" s="872"/>
      <c r="L73" s="872"/>
      <c r="M73" s="872"/>
      <c r="N73" s="872"/>
      <c r="O73" s="872"/>
      <c r="P73" s="873"/>
      <c r="Q73" s="874">
        <v>6104</v>
      </c>
      <c r="R73" s="830"/>
      <c r="S73" s="830"/>
      <c r="T73" s="830"/>
      <c r="U73" s="830"/>
      <c r="V73" s="830">
        <v>5983</v>
      </c>
      <c r="W73" s="830"/>
      <c r="X73" s="830"/>
      <c r="Y73" s="830"/>
      <c r="Z73" s="830"/>
      <c r="AA73" s="830">
        <v>121</v>
      </c>
      <c r="AB73" s="830"/>
      <c r="AC73" s="830"/>
      <c r="AD73" s="830"/>
      <c r="AE73" s="830"/>
      <c r="AF73" s="830">
        <v>17694</v>
      </c>
      <c r="AG73" s="830"/>
      <c r="AH73" s="830"/>
      <c r="AI73" s="830"/>
      <c r="AJ73" s="830"/>
      <c r="AK73" s="830" t="s">
        <v>560</v>
      </c>
      <c r="AL73" s="830"/>
      <c r="AM73" s="830"/>
      <c r="AN73" s="830"/>
      <c r="AO73" s="830"/>
      <c r="AP73" s="830">
        <v>24010</v>
      </c>
      <c r="AQ73" s="830"/>
      <c r="AR73" s="830"/>
      <c r="AS73" s="830"/>
      <c r="AT73" s="830"/>
      <c r="AU73" s="830" t="s">
        <v>560</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1"/>
      <c r="C74" s="872"/>
      <c r="D74" s="872"/>
      <c r="E74" s="872"/>
      <c r="F74" s="872"/>
      <c r="G74" s="872"/>
      <c r="H74" s="872"/>
      <c r="I74" s="872"/>
      <c r="J74" s="872"/>
      <c r="K74" s="872"/>
      <c r="L74" s="872"/>
      <c r="M74" s="872"/>
      <c r="N74" s="872"/>
      <c r="O74" s="872"/>
      <c r="P74" s="873"/>
      <c r="Q74" s="874"/>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1"/>
      <c r="C75" s="872"/>
      <c r="D75" s="872"/>
      <c r="E75" s="872"/>
      <c r="F75" s="872"/>
      <c r="G75" s="872"/>
      <c r="H75" s="872"/>
      <c r="I75" s="872"/>
      <c r="J75" s="872"/>
      <c r="K75" s="872"/>
      <c r="L75" s="872"/>
      <c r="M75" s="872"/>
      <c r="N75" s="872"/>
      <c r="O75" s="872"/>
      <c r="P75" s="873"/>
      <c r="Q75" s="875"/>
      <c r="R75" s="876"/>
      <c r="S75" s="876"/>
      <c r="T75" s="876"/>
      <c r="U75" s="834"/>
      <c r="V75" s="877"/>
      <c r="W75" s="876"/>
      <c r="X75" s="876"/>
      <c r="Y75" s="876"/>
      <c r="Z75" s="834"/>
      <c r="AA75" s="877"/>
      <c r="AB75" s="876"/>
      <c r="AC75" s="876"/>
      <c r="AD75" s="876"/>
      <c r="AE75" s="834"/>
      <c r="AF75" s="877"/>
      <c r="AG75" s="876"/>
      <c r="AH75" s="876"/>
      <c r="AI75" s="876"/>
      <c r="AJ75" s="834"/>
      <c r="AK75" s="877"/>
      <c r="AL75" s="876"/>
      <c r="AM75" s="876"/>
      <c r="AN75" s="876"/>
      <c r="AO75" s="834"/>
      <c r="AP75" s="877"/>
      <c r="AQ75" s="876"/>
      <c r="AR75" s="876"/>
      <c r="AS75" s="876"/>
      <c r="AT75" s="834"/>
      <c r="AU75" s="877"/>
      <c r="AV75" s="876"/>
      <c r="AW75" s="876"/>
      <c r="AX75" s="876"/>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1"/>
      <c r="C76" s="872"/>
      <c r="D76" s="872"/>
      <c r="E76" s="872"/>
      <c r="F76" s="872"/>
      <c r="G76" s="872"/>
      <c r="H76" s="872"/>
      <c r="I76" s="872"/>
      <c r="J76" s="872"/>
      <c r="K76" s="872"/>
      <c r="L76" s="872"/>
      <c r="M76" s="872"/>
      <c r="N76" s="872"/>
      <c r="O76" s="872"/>
      <c r="P76" s="873"/>
      <c r="Q76" s="875"/>
      <c r="R76" s="876"/>
      <c r="S76" s="876"/>
      <c r="T76" s="876"/>
      <c r="U76" s="834"/>
      <c r="V76" s="877"/>
      <c r="W76" s="876"/>
      <c r="X76" s="876"/>
      <c r="Y76" s="876"/>
      <c r="Z76" s="834"/>
      <c r="AA76" s="877"/>
      <c r="AB76" s="876"/>
      <c r="AC76" s="876"/>
      <c r="AD76" s="876"/>
      <c r="AE76" s="834"/>
      <c r="AF76" s="877"/>
      <c r="AG76" s="876"/>
      <c r="AH76" s="876"/>
      <c r="AI76" s="876"/>
      <c r="AJ76" s="834"/>
      <c r="AK76" s="877"/>
      <c r="AL76" s="876"/>
      <c r="AM76" s="876"/>
      <c r="AN76" s="876"/>
      <c r="AO76" s="834"/>
      <c r="AP76" s="877"/>
      <c r="AQ76" s="876"/>
      <c r="AR76" s="876"/>
      <c r="AS76" s="876"/>
      <c r="AT76" s="834"/>
      <c r="AU76" s="877"/>
      <c r="AV76" s="876"/>
      <c r="AW76" s="876"/>
      <c r="AX76" s="876"/>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1"/>
      <c r="C77" s="872"/>
      <c r="D77" s="872"/>
      <c r="E77" s="872"/>
      <c r="F77" s="872"/>
      <c r="G77" s="872"/>
      <c r="H77" s="872"/>
      <c r="I77" s="872"/>
      <c r="J77" s="872"/>
      <c r="K77" s="872"/>
      <c r="L77" s="872"/>
      <c r="M77" s="872"/>
      <c r="N77" s="872"/>
      <c r="O77" s="872"/>
      <c r="P77" s="873"/>
      <c r="Q77" s="875"/>
      <c r="R77" s="876"/>
      <c r="S77" s="876"/>
      <c r="T77" s="876"/>
      <c r="U77" s="834"/>
      <c r="V77" s="877"/>
      <c r="W77" s="876"/>
      <c r="X77" s="876"/>
      <c r="Y77" s="876"/>
      <c r="Z77" s="834"/>
      <c r="AA77" s="877"/>
      <c r="AB77" s="876"/>
      <c r="AC77" s="876"/>
      <c r="AD77" s="876"/>
      <c r="AE77" s="834"/>
      <c r="AF77" s="877"/>
      <c r="AG77" s="876"/>
      <c r="AH77" s="876"/>
      <c r="AI77" s="876"/>
      <c r="AJ77" s="834"/>
      <c r="AK77" s="877"/>
      <c r="AL77" s="876"/>
      <c r="AM77" s="876"/>
      <c r="AN77" s="876"/>
      <c r="AO77" s="834"/>
      <c r="AP77" s="877"/>
      <c r="AQ77" s="876"/>
      <c r="AR77" s="876"/>
      <c r="AS77" s="876"/>
      <c r="AT77" s="834"/>
      <c r="AU77" s="877"/>
      <c r="AV77" s="876"/>
      <c r="AW77" s="876"/>
      <c r="AX77" s="876"/>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1"/>
      <c r="C78" s="872"/>
      <c r="D78" s="872"/>
      <c r="E78" s="872"/>
      <c r="F78" s="872"/>
      <c r="G78" s="872"/>
      <c r="H78" s="872"/>
      <c r="I78" s="872"/>
      <c r="J78" s="872"/>
      <c r="K78" s="872"/>
      <c r="L78" s="872"/>
      <c r="M78" s="872"/>
      <c r="N78" s="872"/>
      <c r="O78" s="872"/>
      <c r="P78" s="873"/>
      <c r="Q78" s="874"/>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1"/>
      <c r="C79" s="872"/>
      <c r="D79" s="872"/>
      <c r="E79" s="872"/>
      <c r="F79" s="872"/>
      <c r="G79" s="872"/>
      <c r="H79" s="872"/>
      <c r="I79" s="872"/>
      <c r="J79" s="872"/>
      <c r="K79" s="872"/>
      <c r="L79" s="872"/>
      <c r="M79" s="872"/>
      <c r="N79" s="872"/>
      <c r="O79" s="872"/>
      <c r="P79" s="873"/>
      <c r="Q79" s="874"/>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1"/>
      <c r="C80" s="872"/>
      <c r="D80" s="872"/>
      <c r="E80" s="872"/>
      <c r="F80" s="872"/>
      <c r="G80" s="872"/>
      <c r="H80" s="872"/>
      <c r="I80" s="872"/>
      <c r="J80" s="872"/>
      <c r="K80" s="872"/>
      <c r="L80" s="872"/>
      <c r="M80" s="872"/>
      <c r="N80" s="872"/>
      <c r="O80" s="872"/>
      <c r="P80" s="873"/>
      <c r="Q80" s="874"/>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1"/>
      <c r="C81" s="872"/>
      <c r="D81" s="872"/>
      <c r="E81" s="872"/>
      <c r="F81" s="872"/>
      <c r="G81" s="872"/>
      <c r="H81" s="872"/>
      <c r="I81" s="872"/>
      <c r="J81" s="872"/>
      <c r="K81" s="872"/>
      <c r="L81" s="872"/>
      <c r="M81" s="872"/>
      <c r="N81" s="872"/>
      <c r="O81" s="872"/>
      <c r="P81" s="873"/>
      <c r="Q81" s="874"/>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1"/>
      <c r="C82" s="872"/>
      <c r="D82" s="872"/>
      <c r="E82" s="872"/>
      <c r="F82" s="872"/>
      <c r="G82" s="872"/>
      <c r="H82" s="872"/>
      <c r="I82" s="872"/>
      <c r="J82" s="872"/>
      <c r="K82" s="872"/>
      <c r="L82" s="872"/>
      <c r="M82" s="872"/>
      <c r="N82" s="872"/>
      <c r="O82" s="872"/>
      <c r="P82" s="873"/>
      <c r="Q82" s="874"/>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1"/>
      <c r="C83" s="872"/>
      <c r="D83" s="872"/>
      <c r="E83" s="872"/>
      <c r="F83" s="872"/>
      <c r="G83" s="872"/>
      <c r="H83" s="872"/>
      <c r="I83" s="872"/>
      <c r="J83" s="872"/>
      <c r="K83" s="872"/>
      <c r="L83" s="872"/>
      <c r="M83" s="872"/>
      <c r="N83" s="872"/>
      <c r="O83" s="872"/>
      <c r="P83" s="873"/>
      <c r="Q83" s="874"/>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1"/>
      <c r="C84" s="872"/>
      <c r="D84" s="872"/>
      <c r="E84" s="872"/>
      <c r="F84" s="872"/>
      <c r="G84" s="872"/>
      <c r="H84" s="872"/>
      <c r="I84" s="872"/>
      <c r="J84" s="872"/>
      <c r="K84" s="872"/>
      <c r="L84" s="872"/>
      <c r="M84" s="872"/>
      <c r="N84" s="872"/>
      <c r="O84" s="872"/>
      <c r="P84" s="873"/>
      <c r="Q84" s="874"/>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1"/>
      <c r="C85" s="872"/>
      <c r="D85" s="872"/>
      <c r="E85" s="872"/>
      <c r="F85" s="872"/>
      <c r="G85" s="872"/>
      <c r="H85" s="872"/>
      <c r="I85" s="872"/>
      <c r="J85" s="872"/>
      <c r="K85" s="872"/>
      <c r="L85" s="872"/>
      <c r="M85" s="872"/>
      <c r="N85" s="872"/>
      <c r="O85" s="872"/>
      <c r="P85" s="873"/>
      <c r="Q85" s="874"/>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1"/>
      <c r="C86" s="872"/>
      <c r="D86" s="872"/>
      <c r="E86" s="872"/>
      <c r="F86" s="872"/>
      <c r="G86" s="872"/>
      <c r="H86" s="872"/>
      <c r="I86" s="872"/>
      <c r="J86" s="872"/>
      <c r="K86" s="872"/>
      <c r="L86" s="872"/>
      <c r="M86" s="872"/>
      <c r="N86" s="872"/>
      <c r="O86" s="872"/>
      <c r="P86" s="873"/>
      <c r="Q86" s="874"/>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78"/>
      <c r="C87" s="879"/>
      <c r="D87" s="879"/>
      <c r="E87" s="879"/>
      <c r="F87" s="879"/>
      <c r="G87" s="879"/>
      <c r="H87" s="879"/>
      <c r="I87" s="879"/>
      <c r="J87" s="879"/>
      <c r="K87" s="879"/>
      <c r="L87" s="879"/>
      <c r="M87" s="879"/>
      <c r="N87" s="879"/>
      <c r="O87" s="879"/>
      <c r="P87" s="880"/>
      <c r="Q87" s="881"/>
      <c r="R87" s="882"/>
      <c r="S87" s="882"/>
      <c r="T87" s="882"/>
      <c r="U87" s="882"/>
      <c r="V87" s="882"/>
      <c r="W87" s="882"/>
      <c r="X87" s="882"/>
      <c r="Y87" s="882"/>
      <c r="Z87" s="882"/>
      <c r="AA87" s="882"/>
      <c r="AB87" s="882"/>
      <c r="AC87" s="882"/>
      <c r="AD87" s="882"/>
      <c r="AE87" s="882"/>
      <c r="AF87" s="882"/>
      <c r="AG87" s="882"/>
      <c r="AH87" s="882"/>
      <c r="AI87" s="882"/>
      <c r="AJ87" s="882"/>
      <c r="AK87" s="882"/>
      <c r="AL87" s="882"/>
      <c r="AM87" s="882"/>
      <c r="AN87" s="882"/>
      <c r="AO87" s="882"/>
      <c r="AP87" s="882"/>
      <c r="AQ87" s="882"/>
      <c r="AR87" s="882"/>
      <c r="AS87" s="882"/>
      <c r="AT87" s="882"/>
      <c r="AU87" s="882"/>
      <c r="AV87" s="882"/>
      <c r="AW87" s="882"/>
      <c r="AX87" s="882"/>
      <c r="AY87" s="882"/>
      <c r="AZ87" s="883"/>
      <c r="BA87" s="883"/>
      <c r="BB87" s="883"/>
      <c r="BC87" s="883"/>
      <c r="BD87" s="884"/>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377</v>
      </c>
      <c r="B88" s="789" t="s">
        <v>401</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87212</v>
      </c>
      <c r="AG88" s="844"/>
      <c r="AH88" s="844"/>
      <c r="AI88" s="844"/>
      <c r="AJ88" s="844"/>
      <c r="AK88" s="841"/>
      <c r="AL88" s="841"/>
      <c r="AM88" s="841"/>
      <c r="AN88" s="841"/>
      <c r="AO88" s="841"/>
      <c r="AP88" s="844">
        <v>120464</v>
      </c>
      <c r="AQ88" s="844"/>
      <c r="AR88" s="844"/>
      <c r="AS88" s="844"/>
      <c r="AT88" s="844"/>
      <c r="AU88" s="844" t="s">
        <v>567</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402</v>
      </c>
      <c r="BS102" s="790"/>
      <c r="BT102" s="790"/>
      <c r="BU102" s="790"/>
      <c r="BV102" s="790"/>
      <c r="BW102" s="790"/>
      <c r="BX102" s="790"/>
      <c r="BY102" s="790"/>
      <c r="BZ102" s="790"/>
      <c r="CA102" s="790"/>
      <c r="CB102" s="790"/>
      <c r="CC102" s="790"/>
      <c r="CD102" s="790"/>
      <c r="CE102" s="790"/>
      <c r="CF102" s="790"/>
      <c r="CG102" s="791"/>
      <c r="CH102" s="885"/>
      <c r="CI102" s="886"/>
      <c r="CJ102" s="886"/>
      <c r="CK102" s="886"/>
      <c r="CL102" s="887"/>
      <c r="CM102" s="885"/>
      <c r="CN102" s="886"/>
      <c r="CO102" s="886"/>
      <c r="CP102" s="886"/>
      <c r="CQ102" s="887"/>
      <c r="CR102" s="888">
        <v>785</v>
      </c>
      <c r="CS102" s="852"/>
      <c r="CT102" s="852"/>
      <c r="CU102" s="852"/>
      <c r="CV102" s="889"/>
      <c r="CW102" s="888">
        <v>33</v>
      </c>
      <c r="CX102" s="852"/>
      <c r="CY102" s="852"/>
      <c r="CZ102" s="852"/>
      <c r="DA102" s="889"/>
      <c r="DB102" s="888">
        <v>1143</v>
      </c>
      <c r="DC102" s="852"/>
      <c r="DD102" s="852"/>
      <c r="DE102" s="852"/>
      <c r="DF102" s="889"/>
      <c r="DG102" s="888" t="s">
        <v>567</v>
      </c>
      <c r="DH102" s="852"/>
      <c r="DI102" s="852"/>
      <c r="DJ102" s="852"/>
      <c r="DK102" s="889"/>
      <c r="DL102" s="888" t="s">
        <v>567</v>
      </c>
      <c r="DM102" s="852"/>
      <c r="DN102" s="852"/>
      <c r="DO102" s="852"/>
      <c r="DP102" s="889"/>
      <c r="DQ102" s="888" t="s">
        <v>567</v>
      </c>
      <c r="DR102" s="852"/>
      <c r="DS102" s="852"/>
      <c r="DT102" s="852"/>
      <c r="DU102" s="889"/>
      <c r="DV102" s="789"/>
      <c r="DW102" s="790"/>
      <c r="DX102" s="790"/>
      <c r="DY102" s="790"/>
      <c r="DZ102" s="912"/>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3" t="s">
        <v>403</v>
      </c>
      <c r="BR103" s="913"/>
      <c r="BS103" s="913"/>
      <c r="BT103" s="913"/>
      <c r="BU103" s="913"/>
      <c r="BV103" s="913"/>
      <c r="BW103" s="913"/>
      <c r="BX103" s="913"/>
      <c r="BY103" s="913"/>
      <c r="BZ103" s="913"/>
      <c r="CA103" s="913"/>
      <c r="CB103" s="913"/>
      <c r="CC103" s="913"/>
      <c r="CD103" s="913"/>
      <c r="CE103" s="913"/>
      <c r="CF103" s="913"/>
      <c r="CG103" s="913"/>
      <c r="CH103" s="913"/>
      <c r="CI103" s="913"/>
      <c r="CJ103" s="913"/>
      <c r="CK103" s="913"/>
      <c r="CL103" s="913"/>
      <c r="CM103" s="913"/>
      <c r="CN103" s="913"/>
      <c r="CO103" s="913"/>
      <c r="CP103" s="913"/>
      <c r="CQ103" s="913"/>
      <c r="CR103" s="913"/>
      <c r="CS103" s="913"/>
      <c r="CT103" s="913"/>
      <c r="CU103" s="913"/>
      <c r="CV103" s="913"/>
      <c r="CW103" s="913"/>
      <c r="CX103" s="913"/>
      <c r="CY103" s="913"/>
      <c r="CZ103" s="913"/>
      <c r="DA103" s="913"/>
      <c r="DB103" s="913"/>
      <c r="DC103" s="913"/>
      <c r="DD103" s="913"/>
      <c r="DE103" s="913"/>
      <c r="DF103" s="913"/>
      <c r="DG103" s="913"/>
      <c r="DH103" s="913"/>
      <c r="DI103" s="913"/>
      <c r="DJ103" s="913"/>
      <c r="DK103" s="913"/>
      <c r="DL103" s="913"/>
      <c r="DM103" s="913"/>
      <c r="DN103" s="913"/>
      <c r="DO103" s="913"/>
      <c r="DP103" s="913"/>
      <c r="DQ103" s="913"/>
      <c r="DR103" s="913"/>
      <c r="DS103" s="913"/>
      <c r="DT103" s="913"/>
      <c r="DU103" s="913"/>
      <c r="DV103" s="913"/>
      <c r="DW103" s="913"/>
      <c r="DX103" s="913"/>
      <c r="DY103" s="913"/>
      <c r="DZ103" s="913"/>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4" t="s">
        <v>404</v>
      </c>
      <c r="BR104" s="914"/>
      <c r="BS104" s="914"/>
      <c r="BT104" s="914"/>
      <c r="BU104" s="914"/>
      <c r="BV104" s="914"/>
      <c r="BW104" s="914"/>
      <c r="BX104" s="914"/>
      <c r="BY104" s="914"/>
      <c r="BZ104" s="914"/>
      <c r="CA104" s="914"/>
      <c r="CB104" s="914"/>
      <c r="CC104" s="914"/>
      <c r="CD104" s="914"/>
      <c r="CE104" s="914"/>
      <c r="CF104" s="914"/>
      <c r="CG104" s="914"/>
      <c r="CH104" s="914"/>
      <c r="CI104" s="914"/>
      <c r="CJ104" s="914"/>
      <c r="CK104" s="914"/>
      <c r="CL104" s="914"/>
      <c r="CM104" s="914"/>
      <c r="CN104" s="914"/>
      <c r="CO104" s="914"/>
      <c r="CP104" s="914"/>
      <c r="CQ104" s="914"/>
      <c r="CR104" s="914"/>
      <c r="CS104" s="914"/>
      <c r="CT104" s="914"/>
      <c r="CU104" s="914"/>
      <c r="CV104" s="914"/>
      <c r="CW104" s="914"/>
      <c r="CX104" s="914"/>
      <c r="CY104" s="914"/>
      <c r="CZ104" s="914"/>
      <c r="DA104" s="914"/>
      <c r="DB104" s="914"/>
      <c r="DC104" s="914"/>
      <c r="DD104" s="914"/>
      <c r="DE104" s="914"/>
      <c r="DF104" s="914"/>
      <c r="DG104" s="914"/>
      <c r="DH104" s="914"/>
      <c r="DI104" s="914"/>
      <c r="DJ104" s="914"/>
      <c r="DK104" s="914"/>
      <c r="DL104" s="914"/>
      <c r="DM104" s="914"/>
      <c r="DN104" s="914"/>
      <c r="DO104" s="914"/>
      <c r="DP104" s="914"/>
      <c r="DQ104" s="914"/>
      <c r="DR104" s="914"/>
      <c r="DS104" s="914"/>
      <c r="DT104" s="914"/>
      <c r="DU104" s="914"/>
      <c r="DV104" s="914"/>
      <c r="DW104" s="914"/>
      <c r="DX104" s="914"/>
      <c r="DY104" s="914"/>
      <c r="DZ104" s="914"/>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405</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406</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5" t="s">
        <v>407</v>
      </c>
      <c r="B108" s="916"/>
      <c r="C108" s="916"/>
      <c r="D108" s="916"/>
      <c r="E108" s="916"/>
      <c r="F108" s="916"/>
      <c r="G108" s="916"/>
      <c r="H108" s="916"/>
      <c r="I108" s="916"/>
      <c r="J108" s="916"/>
      <c r="K108" s="916"/>
      <c r="L108" s="916"/>
      <c r="M108" s="916"/>
      <c r="N108" s="916"/>
      <c r="O108" s="916"/>
      <c r="P108" s="916"/>
      <c r="Q108" s="916"/>
      <c r="R108" s="916"/>
      <c r="S108" s="916"/>
      <c r="T108" s="916"/>
      <c r="U108" s="916"/>
      <c r="V108" s="916"/>
      <c r="W108" s="916"/>
      <c r="X108" s="916"/>
      <c r="Y108" s="916"/>
      <c r="Z108" s="916"/>
      <c r="AA108" s="916"/>
      <c r="AB108" s="916"/>
      <c r="AC108" s="916"/>
      <c r="AD108" s="916"/>
      <c r="AE108" s="916"/>
      <c r="AF108" s="916"/>
      <c r="AG108" s="916"/>
      <c r="AH108" s="916"/>
      <c r="AI108" s="916"/>
      <c r="AJ108" s="916"/>
      <c r="AK108" s="916"/>
      <c r="AL108" s="916"/>
      <c r="AM108" s="916"/>
      <c r="AN108" s="916"/>
      <c r="AO108" s="916"/>
      <c r="AP108" s="916"/>
      <c r="AQ108" s="916"/>
      <c r="AR108" s="916"/>
      <c r="AS108" s="916"/>
      <c r="AT108" s="917"/>
      <c r="AU108" s="915" t="s">
        <v>408</v>
      </c>
      <c r="AV108" s="916"/>
      <c r="AW108" s="916"/>
      <c r="AX108" s="916"/>
      <c r="AY108" s="916"/>
      <c r="AZ108" s="916"/>
      <c r="BA108" s="916"/>
      <c r="BB108" s="916"/>
      <c r="BC108" s="916"/>
      <c r="BD108" s="916"/>
      <c r="BE108" s="916"/>
      <c r="BF108" s="916"/>
      <c r="BG108" s="916"/>
      <c r="BH108" s="916"/>
      <c r="BI108" s="916"/>
      <c r="BJ108" s="916"/>
      <c r="BK108" s="916"/>
      <c r="BL108" s="916"/>
      <c r="BM108" s="916"/>
      <c r="BN108" s="916"/>
      <c r="BO108" s="916"/>
      <c r="BP108" s="916"/>
      <c r="BQ108" s="916"/>
      <c r="BR108" s="916"/>
      <c r="BS108" s="916"/>
      <c r="BT108" s="916"/>
      <c r="BU108" s="916"/>
      <c r="BV108" s="916"/>
      <c r="BW108" s="916"/>
      <c r="BX108" s="916"/>
      <c r="BY108" s="916"/>
      <c r="BZ108" s="916"/>
      <c r="CA108" s="916"/>
      <c r="CB108" s="916"/>
      <c r="CC108" s="916"/>
      <c r="CD108" s="916"/>
      <c r="CE108" s="916"/>
      <c r="CF108" s="916"/>
      <c r="CG108" s="916"/>
      <c r="CH108" s="916"/>
      <c r="CI108" s="916"/>
      <c r="CJ108" s="916"/>
      <c r="CK108" s="916"/>
      <c r="CL108" s="916"/>
      <c r="CM108" s="916"/>
      <c r="CN108" s="916"/>
      <c r="CO108" s="916"/>
      <c r="CP108" s="916"/>
      <c r="CQ108" s="916"/>
      <c r="CR108" s="916"/>
      <c r="CS108" s="916"/>
      <c r="CT108" s="916"/>
      <c r="CU108" s="916"/>
      <c r="CV108" s="916"/>
      <c r="CW108" s="916"/>
      <c r="CX108" s="916"/>
      <c r="CY108" s="916"/>
      <c r="CZ108" s="916"/>
      <c r="DA108" s="916"/>
      <c r="DB108" s="916"/>
      <c r="DC108" s="916"/>
      <c r="DD108" s="916"/>
      <c r="DE108" s="916"/>
      <c r="DF108" s="916"/>
      <c r="DG108" s="916"/>
      <c r="DH108" s="916"/>
      <c r="DI108" s="916"/>
      <c r="DJ108" s="916"/>
      <c r="DK108" s="916"/>
      <c r="DL108" s="916"/>
      <c r="DM108" s="916"/>
      <c r="DN108" s="916"/>
      <c r="DO108" s="916"/>
      <c r="DP108" s="916"/>
      <c r="DQ108" s="916"/>
      <c r="DR108" s="916"/>
      <c r="DS108" s="916"/>
      <c r="DT108" s="916"/>
      <c r="DU108" s="916"/>
      <c r="DV108" s="916"/>
      <c r="DW108" s="916"/>
      <c r="DX108" s="916"/>
      <c r="DY108" s="916"/>
      <c r="DZ108" s="917"/>
    </row>
    <row r="109" spans="1:131" s="218" customFormat="1" ht="26.25" customHeight="1" x14ac:dyDescent="0.2">
      <c r="A109" s="910" t="s">
        <v>409</v>
      </c>
      <c r="B109" s="891"/>
      <c r="C109" s="891"/>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2"/>
      <c r="AA109" s="890" t="s">
        <v>410</v>
      </c>
      <c r="AB109" s="891"/>
      <c r="AC109" s="891"/>
      <c r="AD109" s="891"/>
      <c r="AE109" s="892"/>
      <c r="AF109" s="890" t="s">
        <v>411</v>
      </c>
      <c r="AG109" s="891"/>
      <c r="AH109" s="891"/>
      <c r="AI109" s="891"/>
      <c r="AJ109" s="892"/>
      <c r="AK109" s="890" t="s">
        <v>294</v>
      </c>
      <c r="AL109" s="891"/>
      <c r="AM109" s="891"/>
      <c r="AN109" s="891"/>
      <c r="AO109" s="892"/>
      <c r="AP109" s="890" t="s">
        <v>412</v>
      </c>
      <c r="AQ109" s="891"/>
      <c r="AR109" s="891"/>
      <c r="AS109" s="891"/>
      <c r="AT109" s="893"/>
      <c r="AU109" s="910" t="s">
        <v>409</v>
      </c>
      <c r="AV109" s="891"/>
      <c r="AW109" s="891"/>
      <c r="AX109" s="891"/>
      <c r="AY109" s="891"/>
      <c r="AZ109" s="891"/>
      <c r="BA109" s="891"/>
      <c r="BB109" s="891"/>
      <c r="BC109" s="891"/>
      <c r="BD109" s="891"/>
      <c r="BE109" s="891"/>
      <c r="BF109" s="891"/>
      <c r="BG109" s="891"/>
      <c r="BH109" s="891"/>
      <c r="BI109" s="891"/>
      <c r="BJ109" s="891"/>
      <c r="BK109" s="891"/>
      <c r="BL109" s="891"/>
      <c r="BM109" s="891"/>
      <c r="BN109" s="891"/>
      <c r="BO109" s="891"/>
      <c r="BP109" s="892"/>
      <c r="BQ109" s="890" t="s">
        <v>410</v>
      </c>
      <c r="BR109" s="891"/>
      <c r="BS109" s="891"/>
      <c r="BT109" s="891"/>
      <c r="BU109" s="892"/>
      <c r="BV109" s="890" t="s">
        <v>411</v>
      </c>
      <c r="BW109" s="891"/>
      <c r="BX109" s="891"/>
      <c r="BY109" s="891"/>
      <c r="BZ109" s="892"/>
      <c r="CA109" s="890" t="s">
        <v>294</v>
      </c>
      <c r="CB109" s="891"/>
      <c r="CC109" s="891"/>
      <c r="CD109" s="891"/>
      <c r="CE109" s="892"/>
      <c r="CF109" s="911" t="s">
        <v>412</v>
      </c>
      <c r="CG109" s="911"/>
      <c r="CH109" s="911"/>
      <c r="CI109" s="911"/>
      <c r="CJ109" s="911"/>
      <c r="CK109" s="890" t="s">
        <v>413</v>
      </c>
      <c r="CL109" s="891"/>
      <c r="CM109" s="891"/>
      <c r="CN109" s="891"/>
      <c r="CO109" s="891"/>
      <c r="CP109" s="891"/>
      <c r="CQ109" s="891"/>
      <c r="CR109" s="891"/>
      <c r="CS109" s="891"/>
      <c r="CT109" s="891"/>
      <c r="CU109" s="891"/>
      <c r="CV109" s="891"/>
      <c r="CW109" s="891"/>
      <c r="CX109" s="891"/>
      <c r="CY109" s="891"/>
      <c r="CZ109" s="891"/>
      <c r="DA109" s="891"/>
      <c r="DB109" s="891"/>
      <c r="DC109" s="891"/>
      <c r="DD109" s="891"/>
      <c r="DE109" s="891"/>
      <c r="DF109" s="892"/>
      <c r="DG109" s="890" t="s">
        <v>410</v>
      </c>
      <c r="DH109" s="891"/>
      <c r="DI109" s="891"/>
      <c r="DJ109" s="891"/>
      <c r="DK109" s="892"/>
      <c r="DL109" s="890" t="s">
        <v>411</v>
      </c>
      <c r="DM109" s="891"/>
      <c r="DN109" s="891"/>
      <c r="DO109" s="891"/>
      <c r="DP109" s="892"/>
      <c r="DQ109" s="890" t="s">
        <v>294</v>
      </c>
      <c r="DR109" s="891"/>
      <c r="DS109" s="891"/>
      <c r="DT109" s="891"/>
      <c r="DU109" s="892"/>
      <c r="DV109" s="890" t="s">
        <v>412</v>
      </c>
      <c r="DW109" s="891"/>
      <c r="DX109" s="891"/>
      <c r="DY109" s="891"/>
      <c r="DZ109" s="893"/>
    </row>
    <row r="110" spans="1:131" s="218" customFormat="1" ht="26.25" customHeight="1" x14ac:dyDescent="0.2">
      <c r="A110" s="894" t="s">
        <v>414</v>
      </c>
      <c r="B110" s="895"/>
      <c r="C110" s="895"/>
      <c r="D110" s="895"/>
      <c r="E110" s="895"/>
      <c r="F110" s="895"/>
      <c r="G110" s="895"/>
      <c r="H110" s="895"/>
      <c r="I110" s="895"/>
      <c r="J110" s="895"/>
      <c r="K110" s="895"/>
      <c r="L110" s="895"/>
      <c r="M110" s="895"/>
      <c r="N110" s="895"/>
      <c r="O110" s="895"/>
      <c r="P110" s="895"/>
      <c r="Q110" s="895"/>
      <c r="R110" s="895"/>
      <c r="S110" s="895"/>
      <c r="T110" s="895"/>
      <c r="U110" s="895"/>
      <c r="V110" s="895"/>
      <c r="W110" s="895"/>
      <c r="X110" s="895"/>
      <c r="Y110" s="895"/>
      <c r="Z110" s="896"/>
      <c r="AA110" s="897">
        <v>8156291</v>
      </c>
      <c r="AB110" s="898"/>
      <c r="AC110" s="898"/>
      <c r="AD110" s="898"/>
      <c r="AE110" s="899"/>
      <c r="AF110" s="900">
        <v>7793218</v>
      </c>
      <c r="AG110" s="898"/>
      <c r="AH110" s="898"/>
      <c r="AI110" s="898"/>
      <c r="AJ110" s="899"/>
      <c r="AK110" s="900">
        <v>6805578</v>
      </c>
      <c r="AL110" s="898"/>
      <c r="AM110" s="898"/>
      <c r="AN110" s="898"/>
      <c r="AO110" s="899"/>
      <c r="AP110" s="901">
        <v>9.9</v>
      </c>
      <c r="AQ110" s="902"/>
      <c r="AR110" s="902"/>
      <c r="AS110" s="902"/>
      <c r="AT110" s="903"/>
      <c r="AU110" s="904" t="s">
        <v>69</v>
      </c>
      <c r="AV110" s="905"/>
      <c r="AW110" s="905"/>
      <c r="AX110" s="905"/>
      <c r="AY110" s="905"/>
      <c r="AZ110" s="927" t="s">
        <v>415</v>
      </c>
      <c r="BA110" s="895"/>
      <c r="BB110" s="895"/>
      <c r="BC110" s="895"/>
      <c r="BD110" s="895"/>
      <c r="BE110" s="895"/>
      <c r="BF110" s="895"/>
      <c r="BG110" s="895"/>
      <c r="BH110" s="895"/>
      <c r="BI110" s="895"/>
      <c r="BJ110" s="895"/>
      <c r="BK110" s="895"/>
      <c r="BL110" s="895"/>
      <c r="BM110" s="895"/>
      <c r="BN110" s="895"/>
      <c r="BO110" s="895"/>
      <c r="BP110" s="896"/>
      <c r="BQ110" s="928">
        <v>42219463</v>
      </c>
      <c r="BR110" s="929"/>
      <c r="BS110" s="929"/>
      <c r="BT110" s="929"/>
      <c r="BU110" s="929"/>
      <c r="BV110" s="929">
        <v>37254473</v>
      </c>
      <c r="BW110" s="929"/>
      <c r="BX110" s="929"/>
      <c r="BY110" s="929"/>
      <c r="BZ110" s="929"/>
      <c r="CA110" s="929">
        <v>33821671</v>
      </c>
      <c r="CB110" s="929"/>
      <c r="CC110" s="929"/>
      <c r="CD110" s="929"/>
      <c r="CE110" s="929"/>
      <c r="CF110" s="942">
        <v>49.4</v>
      </c>
      <c r="CG110" s="943"/>
      <c r="CH110" s="943"/>
      <c r="CI110" s="943"/>
      <c r="CJ110" s="943"/>
      <c r="CK110" s="944" t="s">
        <v>416</v>
      </c>
      <c r="CL110" s="945"/>
      <c r="CM110" s="927" t="s">
        <v>417</v>
      </c>
      <c r="CN110" s="895"/>
      <c r="CO110" s="895"/>
      <c r="CP110" s="895"/>
      <c r="CQ110" s="895"/>
      <c r="CR110" s="895"/>
      <c r="CS110" s="895"/>
      <c r="CT110" s="895"/>
      <c r="CU110" s="895"/>
      <c r="CV110" s="895"/>
      <c r="CW110" s="895"/>
      <c r="CX110" s="895"/>
      <c r="CY110" s="895"/>
      <c r="CZ110" s="895"/>
      <c r="DA110" s="895"/>
      <c r="DB110" s="895"/>
      <c r="DC110" s="895"/>
      <c r="DD110" s="895"/>
      <c r="DE110" s="895"/>
      <c r="DF110" s="896"/>
      <c r="DG110" s="928" t="s">
        <v>122</v>
      </c>
      <c r="DH110" s="929"/>
      <c r="DI110" s="929"/>
      <c r="DJ110" s="929"/>
      <c r="DK110" s="929"/>
      <c r="DL110" s="929" t="s">
        <v>122</v>
      </c>
      <c r="DM110" s="929"/>
      <c r="DN110" s="929"/>
      <c r="DO110" s="929"/>
      <c r="DP110" s="929"/>
      <c r="DQ110" s="929" t="s">
        <v>122</v>
      </c>
      <c r="DR110" s="929"/>
      <c r="DS110" s="929"/>
      <c r="DT110" s="929"/>
      <c r="DU110" s="929"/>
      <c r="DV110" s="930" t="s">
        <v>122</v>
      </c>
      <c r="DW110" s="930"/>
      <c r="DX110" s="930"/>
      <c r="DY110" s="930"/>
      <c r="DZ110" s="931"/>
    </row>
    <row r="111" spans="1:131" s="218" customFormat="1" ht="26.25" customHeight="1" x14ac:dyDescent="0.2">
      <c r="A111" s="932" t="s">
        <v>418</v>
      </c>
      <c r="B111" s="933"/>
      <c r="C111" s="933"/>
      <c r="D111" s="933"/>
      <c r="E111" s="933"/>
      <c r="F111" s="933"/>
      <c r="G111" s="933"/>
      <c r="H111" s="933"/>
      <c r="I111" s="933"/>
      <c r="J111" s="933"/>
      <c r="K111" s="933"/>
      <c r="L111" s="933"/>
      <c r="M111" s="933"/>
      <c r="N111" s="933"/>
      <c r="O111" s="933"/>
      <c r="P111" s="933"/>
      <c r="Q111" s="933"/>
      <c r="R111" s="933"/>
      <c r="S111" s="933"/>
      <c r="T111" s="933"/>
      <c r="U111" s="933"/>
      <c r="V111" s="933"/>
      <c r="W111" s="933"/>
      <c r="X111" s="933"/>
      <c r="Y111" s="933"/>
      <c r="Z111" s="934"/>
      <c r="AA111" s="935" t="s">
        <v>122</v>
      </c>
      <c r="AB111" s="936"/>
      <c r="AC111" s="936"/>
      <c r="AD111" s="936"/>
      <c r="AE111" s="937"/>
      <c r="AF111" s="938" t="s">
        <v>122</v>
      </c>
      <c r="AG111" s="936"/>
      <c r="AH111" s="936"/>
      <c r="AI111" s="936"/>
      <c r="AJ111" s="937"/>
      <c r="AK111" s="938" t="s">
        <v>122</v>
      </c>
      <c r="AL111" s="936"/>
      <c r="AM111" s="936"/>
      <c r="AN111" s="936"/>
      <c r="AO111" s="937"/>
      <c r="AP111" s="939" t="s">
        <v>122</v>
      </c>
      <c r="AQ111" s="940"/>
      <c r="AR111" s="940"/>
      <c r="AS111" s="940"/>
      <c r="AT111" s="941"/>
      <c r="AU111" s="906"/>
      <c r="AV111" s="907"/>
      <c r="AW111" s="907"/>
      <c r="AX111" s="907"/>
      <c r="AY111" s="907"/>
      <c r="AZ111" s="920" t="s">
        <v>419</v>
      </c>
      <c r="BA111" s="921"/>
      <c r="BB111" s="921"/>
      <c r="BC111" s="921"/>
      <c r="BD111" s="921"/>
      <c r="BE111" s="921"/>
      <c r="BF111" s="921"/>
      <c r="BG111" s="921"/>
      <c r="BH111" s="921"/>
      <c r="BI111" s="921"/>
      <c r="BJ111" s="921"/>
      <c r="BK111" s="921"/>
      <c r="BL111" s="921"/>
      <c r="BM111" s="921"/>
      <c r="BN111" s="921"/>
      <c r="BO111" s="921"/>
      <c r="BP111" s="922"/>
      <c r="BQ111" s="923">
        <v>59205</v>
      </c>
      <c r="BR111" s="924"/>
      <c r="BS111" s="924"/>
      <c r="BT111" s="924"/>
      <c r="BU111" s="924"/>
      <c r="BV111" s="924">
        <v>106371</v>
      </c>
      <c r="BW111" s="924"/>
      <c r="BX111" s="924"/>
      <c r="BY111" s="924"/>
      <c r="BZ111" s="924"/>
      <c r="CA111" s="924">
        <v>665963</v>
      </c>
      <c r="CB111" s="924"/>
      <c r="CC111" s="924"/>
      <c r="CD111" s="924"/>
      <c r="CE111" s="924"/>
      <c r="CF111" s="918">
        <v>1</v>
      </c>
      <c r="CG111" s="919"/>
      <c r="CH111" s="919"/>
      <c r="CI111" s="919"/>
      <c r="CJ111" s="919"/>
      <c r="CK111" s="946"/>
      <c r="CL111" s="947"/>
      <c r="CM111" s="920" t="s">
        <v>420</v>
      </c>
      <c r="CN111" s="921"/>
      <c r="CO111" s="921"/>
      <c r="CP111" s="921"/>
      <c r="CQ111" s="921"/>
      <c r="CR111" s="921"/>
      <c r="CS111" s="921"/>
      <c r="CT111" s="921"/>
      <c r="CU111" s="921"/>
      <c r="CV111" s="921"/>
      <c r="CW111" s="921"/>
      <c r="CX111" s="921"/>
      <c r="CY111" s="921"/>
      <c r="CZ111" s="921"/>
      <c r="DA111" s="921"/>
      <c r="DB111" s="921"/>
      <c r="DC111" s="921"/>
      <c r="DD111" s="921"/>
      <c r="DE111" s="921"/>
      <c r="DF111" s="922"/>
      <c r="DG111" s="923" t="s">
        <v>122</v>
      </c>
      <c r="DH111" s="924"/>
      <c r="DI111" s="924"/>
      <c r="DJ111" s="924"/>
      <c r="DK111" s="924"/>
      <c r="DL111" s="924" t="s">
        <v>122</v>
      </c>
      <c r="DM111" s="924"/>
      <c r="DN111" s="924"/>
      <c r="DO111" s="924"/>
      <c r="DP111" s="924"/>
      <c r="DQ111" s="924" t="s">
        <v>122</v>
      </c>
      <c r="DR111" s="924"/>
      <c r="DS111" s="924"/>
      <c r="DT111" s="924"/>
      <c r="DU111" s="924"/>
      <c r="DV111" s="925" t="s">
        <v>122</v>
      </c>
      <c r="DW111" s="925"/>
      <c r="DX111" s="925"/>
      <c r="DY111" s="925"/>
      <c r="DZ111" s="926"/>
    </row>
    <row r="112" spans="1:131" s="218" customFormat="1" ht="26.25" customHeight="1" x14ac:dyDescent="0.2">
      <c r="A112" s="950" t="s">
        <v>421</v>
      </c>
      <c r="B112" s="951"/>
      <c r="C112" s="921" t="s">
        <v>422</v>
      </c>
      <c r="D112" s="921"/>
      <c r="E112" s="921"/>
      <c r="F112" s="921"/>
      <c r="G112" s="921"/>
      <c r="H112" s="921"/>
      <c r="I112" s="921"/>
      <c r="J112" s="921"/>
      <c r="K112" s="921"/>
      <c r="L112" s="921"/>
      <c r="M112" s="921"/>
      <c r="N112" s="921"/>
      <c r="O112" s="921"/>
      <c r="P112" s="921"/>
      <c r="Q112" s="921"/>
      <c r="R112" s="921"/>
      <c r="S112" s="921"/>
      <c r="T112" s="921"/>
      <c r="U112" s="921"/>
      <c r="V112" s="921"/>
      <c r="W112" s="921"/>
      <c r="X112" s="921"/>
      <c r="Y112" s="921"/>
      <c r="Z112" s="922"/>
      <c r="AA112" s="956" t="s">
        <v>122</v>
      </c>
      <c r="AB112" s="957"/>
      <c r="AC112" s="957"/>
      <c r="AD112" s="957"/>
      <c r="AE112" s="958"/>
      <c r="AF112" s="959" t="s">
        <v>122</v>
      </c>
      <c r="AG112" s="957"/>
      <c r="AH112" s="957"/>
      <c r="AI112" s="957"/>
      <c r="AJ112" s="958"/>
      <c r="AK112" s="959" t="s">
        <v>122</v>
      </c>
      <c r="AL112" s="957"/>
      <c r="AM112" s="957"/>
      <c r="AN112" s="957"/>
      <c r="AO112" s="958"/>
      <c r="AP112" s="960" t="s">
        <v>122</v>
      </c>
      <c r="AQ112" s="961"/>
      <c r="AR112" s="961"/>
      <c r="AS112" s="961"/>
      <c r="AT112" s="962"/>
      <c r="AU112" s="906"/>
      <c r="AV112" s="907"/>
      <c r="AW112" s="907"/>
      <c r="AX112" s="907"/>
      <c r="AY112" s="907"/>
      <c r="AZ112" s="920" t="s">
        <v>423</v>
      </c>
      <c r="BA112" s="921"/>
      <c r="BB112" s="921"/>
      <c r="BC112" s="921"/>
      <c r="BD112" s="921"/>
      <c r="BE112" s="921"/>
      <c r="BF112" s="921"/>
      <c r="BG112" s="921"/>
      <c r="BH112" s="921"/>
      <c r="BI112" s="921"/>
      <c r="BJ112" s="921"/>
      <c r="BK112" s="921"/>
      <c r="BL112" s="921"/>
      <c r="BM112" s="921"/>
      <c r="BN112" s="921"/>
      <c r="BO112" s="921"/>
      <c r="BP112" s="922"/>
      <c r="BQ112" s="923">
        <v>12639846</v>
      </c>
      <c r="BR112" s="924"/>
      <c r="BS112" s="924"/>
      <c r="BT112" s="924"/>
      <c r="BU112" s="924"/>
      <c r="BV112" s="924">
        <v>10806965</v>
      </c>
      <c r="BW112" s="924"/>
      <c r="BX112" s="924"/>
      <c r="BY112" s="924"/>
      <c r="BZ112" s="924"/>
      <c r="CA112" s="924">
        <v>9719696</v>
      </c>
      <c r="CB112" s="924"/>
      <c r="CC112" s="924"/>
      <c r="CD112" s="924"/>
      <c r="CE112" s="924"/>
      <c r="CF112" s="918">
        <v>14.2</v>
      </c>
      <c r="CG112" s="919"/>
      <c r="CH112" s="919"/>
      <c r="CI112" s="919"/>
      <c r="CJ112" s="919"/>
      <c r="CK112" s="946"/>
      <c r="CL112" s="947"/>
      <c r="CM112" s="920" t="s">
        <v>424</v>
      </c>
      <c r="CN112" s="921"/>
      <c r="CO112" s="921"/>
      <c r="CP112" s="921"/>
      <c r="CQ112" s="921"/>
      <c r="CR112" s="921"/>
      <c r="CS112" s="921"/>
      <c r="CT112" s="921"/>
      <c r="CU112" s="921"/>
      <c r="CV112" s="921"/>
      <c r="CW112" s="921"/>
      <c r="CX112" s="921"/>
      <c r="CY112" s="921"/>
      <c r="CZ112" s="921"/>
      <c r="DA112" s="921"/>
      <c r="DB112" s="921"/>
      <c r="DC112" s="921"/>
      <c r="DD112" s="921"/>
      <c r="DE112" s="921"/>
      <c r="DF112" s="922"/>
      <c r="DG112" s="923" t="s">
        <v>122</v>
      </c>
      <c r="DH112" s="924"/>
      <c r="DI112" s="924"/>
      <c r="DJ112" s="924"/>
      <c r="DK112" s="924"/>
      <c r="DL112" s="924" t="s">
        <v>122</v>
      </c>
      <c r="DM112" s="924"/>
      <c r="DN112" s="924"/>
      <c r="DO112" s="924"/>
      <c r="DP112" s="924"/>
      <c r="DQ112" s="924" t="s">
        <v>122</v>
      </c>
      <c r="DR112" s="924"/>
      <c r="DS112" s="924"/>
      <c r="DT112" s="924"/>
      <c r="DU112" s="924"/>
      <c r="DV112" s="925" t="s">
        <v>122</v>
      </c>
      <c r="DW112" s="925"/>
      <c r="DX112" s="925"/>
      <c r="DY112" s="925"/>
      <c r="DZ112" s="926"/>
    </row>
    <row r="113" spans="1:130" s="218" customFormat="1" ht="26.25" customHeight="1" x14ac:dyDescent="0.2">
      <c r="A113" s="952"/>
      <c r="B113" s="953"/>
      <c r="C113" s="921" t="s">
        <v>425</v>
      </c>
      <c r="D113" s="921"/>
      <c r="E113" s="921"/>
      <c r="F113" s="921"/>
      <c r="G113" s="921"/>
      <c r="H113" s="921"/>
      <c r="I113" s="921"/>
      <c r="J113" s="921"/>
      <c r="K113" s="921"/>
      <c r="L113" s="921"/>
      <c r="M113" s="921"/>
      <c r="N113" s="921"/>
      <c r="O113" s="921"/>
      <c r="P113" s="921"/>
      <c r="Q113" s="921"/>
      <c r="R113" s="921"/>
      <c r="S113" s="921"/>
      <c r="T113" s="921"/>
      <c r="U113" s="921"/>
      <c r="V113" s="921"/>
      <c r="W113" s="921"/>
      <c r="X113" s="921"/>
      <c r="Y113" s="921"/>
      <c r="Z113" s="922"/>
      <c r="AA113" s="935">
        <v>1631551</v>
      </c>
      <c r="AB113" s="936"/>
      <c r="AC113" s="936"/>
      <c r="AD113" s="936"/>
      <c r="AE113" s="937"/>
      <c r="AF113" s="938">
        <v>1184603</v>
      </c>
      <c r="AG113" s="936"/>
      <c r="AH113" s="936"/>
      <c r="AI113" s="936"/>
      <c r="AJ113" s="937"/>
      <c r="AK113" s="938">
        <v>1164263</v>
      </c>
      <c r="AL113" s="936"/>
      <c r="AM113" s="936"/>
      <c r="AN113" s="936"/>
      <c r="AO113" s="937"/>
      <c r="AP113" s="939">
        <v>1.7</v>
      </c>
      <c r="AQ113" s="940"/>
      <c r="AR113" s="940"/>
      <c r="AS113" s="940"/>
      <c r="AT113" s="941"/>
      <c r="AU113" s="906"/>
      <c r="AV113" s="907"/>
      <c r="AW113" s="907"/>
      <c r="AX113" s="907"/>
      <c r="AY113" s="907"/>
      <c r="AZ113" s="920" t="s">
        <v>426</v>
      </c>
      <c r="BA113" s="921"/>
      <c r="BB113" s="921"/>
      <c r="BC113" s="921"/>
      <c r="BD113" s="921"/>
      <c r="BE113" s="921"/>
      <c r="BF113" s="921"/>
      <c r="BG113" s="921"/>
      <c r="BH113" s="921"/>
      <c r="BI113" s="921"/>
      <c r="BJ113" s="921"/>
      <c r="BK113" s="921"/>
      <c r="BL113" s="921"/>
      <c r="BM113" s="921"/>
      <c r="BN113" s="921"/>
      <c r="BO113" s="921"/>
      <c r="BP113" s="922"/>
      <c r="BQ113" s="923" t="s">
        <v>122</v>
      </c>
      <c r="BR113" s="924"/>
      <c r="BS113" s="924"/>
      <c r="BT113" s="924"/>
      <c r="BU113" s="924"/>
      <c r="BV113" s="924" t="s">
        <v>122</v>
      </c>
      <c r="BW113" s="924"/>
      <c r="BX113" s="924"/>
      <c r="BY113" s="924"/>
      <c r="BZ113" s="924"/>
      <c r="CA113" s="924" t="s">
        <v>122</v>
      </c>
      <c r="CB113" s="924"/>
      <c r="CC113" s="924"/>
      <c r="CD113" s="924"/>
      <c r="CE113" s="924"/>
      <c r="CF113" s="918" t="s">
        <v>122</v>
      </c>
      <c r="CG113" s="919"/>
      <c r="CH113" s="919"/>
      <c r="CI113" s="919"/>
      <c r="CJ113" s="919"/>
      <c r="CK113" s="946"/>
      <c r="CL113" s="947"/>
      <c r="CM113" s="920" t="s">
        <v>427</v>
      </c>
      <c r="CN113" s="921"/>
      <c r="CO113" s="921"/>
      <c r="CP113" s="921"/>
      <c r="CQ113" s="921"/>
      <c r="CR113" s="921"/>
      <c r="CS113" s="921"/>
      <c r="CT113" s="921"/>
      <c r="CU113" s="921"/>
      <c r="CV113" s="921"/>
      <c r="CW113" s="921"/>
      <c r="CX113" s="921"/>
      <c r="CY113" s="921"/>
      <c r="CZ113" s="921"/>
      <c r="DA113" s="921"/>
      <c r="DB113" s="921"/>
      <c r="DC113" s="921"/>
      <c r="DD113" s="921"/>
      <c r="DE113" s="921"/>
      <c r="DF113" s="922"/>
      <c r="DG113" s="956" t="s">
        <v>122</v>
      </c>
      <c r="DH113" s="957"/>
      <c r="DI113" s="957"/>
      <c r="DJ113" s="957"/>
      <c r="DK113" s="958"/>
      <c r="DL113" s="959" t="s">
        <v>122</v>
      </c>
      <c r="DM113" s="957"/>
      <c r="DN113" s="957"/>
      <c r="DO113" s="957"/>
      <c r="DP113" s="958"/>
      <c r="DQ113" s="959" t="s">
        <v>122</v>
      </c>
      <c r="DR113" s="957"/>
      <c r="DS113" s="957"/>
      <c r="DT113" s="957"/>
      <c r="DU113" s="958"/>
      <c r="DV113" s="960" t="s">
        <v>122</v>
      </c>
      <c r="DW113" s="961"/>
      <c r="DX113" s="961"/>
      <c r="DY113" s="961"/>
      <c r="DZ113" s="962"/>
    </row>
    <row r="114" spans="1:130" s="218" customFormat="1" ht="26.25" customHeight="1" x14ac:dyDescent="0.2">
      <c r="A114" s="952"/>
      <c r="B114" s="953"/>
      <c r="C114" s="921" t="s">
        <v>428</v>
      </c>
      <c r="D114" s="921"/>
      <c r="E114" s="921"/>
      <c r="F114" s="921"/>
      <c r="G114" s="921"/>
      <c r="H114" s="921"/>
      <c r="I114" s="921"/>
      <c r="J114" s="921"/>
      <c r="K114" s="921"/>
      <c r="L114" s="921"/>
      <c r="M114" s="921"/>
      <c r="N114" s="921"/>
      <c r="O114" s="921"/>
      <c r="P114" s="921"/>
      <c r="Q114" s="921"/>
      <c r="R114" s="921"/>
      <c r="S114" s="921"/>
      <c r="T114" s="921"/>
      <c r="U114" s="921"/>
      <c r="V114" s="921"/>
      <c r="W114" s="921"/>
      <c r="X114" s="921"/>
      <c r="Y114" s="921"/>
      <c r="Z114" s="922"/>
      <c r="AA114" s="956" t="s">
        <v>122</v>
      </c>
      <c r="AB114" s="957"/>
      <c r="AC114" s="957"/>
      <c r="AD114" s="957"/>
      <c r="AE114" s="958"/>
      <c r="AF114" s="959" t="s">
        <v>122</v>
      </c>
      <c r="AG114" s="957"/>
      <c r="AH114" s="957"/>
      <c r="AI114" s="957"/>
      <c r="AJ114" s="958"/>
      <c r="AK114" s="959" t="s">
        <v>122</v>
      </c>
      <c r="AL114" s="957"/>
      <c r="AM114" s="957"/>
      <c r="AN114" s="957"/>
      <c r="AO114" s="958"/>
      <c r="AP114" s="960" t="s">
        <v>122</v>
      </c>
      <c r="AQ114" s="961"/>
      <c r="AR114" s="961"/>
      <c r="AS114" s="961"/>
      <c r="AT114" s="962"/>
      <c r="AU114" s="906"/>
      <c r="AV114" s="907"/>
      <c r="AW114" s="907"/>
      <c r="AX114" s="907"/>
      <c r="AY114" s="907"/>
      <c r="AZ114" s="920" t="s">
        <v>429</v>
      </c>
      <c r="BA114" s="921"/>
      <c r="BB114" s="921"/>
      <c r="BC114" s="921"/>
      <c r="BD114" s="921"/>
      <c r="BE114" s="921"/>
      <c r="BF114" s="921"/>
      <c r="BG114" s="921"/>
      <c r="BH114" s="921"/>
      <c r="BI114" s="921"/>
      <c r="BJ114" s="921"/>
      <c r="BK114" s="921"/>
      <c r="BL114" s="921"/>
      <c r="BM114" s="921"/>
      <c r="BN114" s="921"/>
      <c r="BO114" s="921"/>
      <c r="BP114" s="922"/>
      <c r="BQ114" s="923">
        <v>9403049</v>
      </c>
      <c r="BR114" s="924"/>
      <c r="BS114" s="924"/>
      <c r="BT114" s="924"/>
      <c r="BU114" s="924"/>
      <c r="BV114" s="924">
        <v>10093552</v>
      </c>
      <c r="BW114" s="924"/>
      <c r="BX114" s="924"/>
      <c r="BY114" s="924"/>
      <c r="BZ114" s="924"/>
      <c r="CA114" s="924">
        <v>10501197</v>
      </c>
      <c r="CB114" s="924"/>
      <c r="CC114" s="924"/>
      <c r="CD114" s="924"/>
      <c r="CE114" s="924"/>
      <c r="CF114" s="918">
        <v>15.3</v>
      </c>
      <c r="CG114" s="919"/>
      <c r="CH114" s="919"/>
      <c r="CI114" s="919"/>
      <c r="CJ114" s="919"/>
      <c r="CK114" s="946"/>
      <c r="CL114" s="947"/>
      <c r="CM114" s="920" t="s">
        <v>430</v>
      </c>
      <c r="CN114" s="921"/>
      <c r="CO114" s="921"/>
      <c r="CP114" s="921"/>
      <c r="CQ114" s="921"/>
      <c r="CR114" s="921"/>
      <c r="CS114" s="921"/>
      <c r="CT114" s="921"/>
      <c r="CU114" s="921"/>
      <c r="CV114" s="921"/>
      <c r="CW114" s="921"/>
      <c r="CX114" s="921"/>
      <c r="CY114" s="921"/>
      <c r="CZ114" s="921"/>
      <c r="DA114" s="921"/>
      <c r="DB114" s="921"/>
      <c r="DC114" s="921"/>
      <c r="DD114" s="921"/>
      <c r="DE114" s="921"/>
      <c r="DF114" s="922"/>
      <c r="DG114" s="956" t="s">
        <v>122</v>
      </c>
      <c r="DH114" s="957"/>
      <c r="DI114" s="957"/>
      <c r="DJ114" s="957"/>
      <c r="DK114" s="958"/>
      <c r="DL114" s="959" t="s">
        <v>122</v>
      </c>
      <c r="DM114" s="957"/>
      <c r="DN114" s="957"/>
      <c r="DO114" s="957"/>
      <c r="DP114" s="958"/>
      <c r="DQ114" s="959" t="s">
        <v>122</v>
      </c>
      <c r="DR114" s="957"/>
      <c r="DS114" s="957"/>
      <c r="DT114" s="957"/>
      <c r="DU114" s="958"/>
      <c r="DV114" s="960" t="s">
        <v>122</v>
      </c>
      <c r="DW114" s="961"/>
      <c r="DX114" s="961"/>
      <c r="DY114" s="961"/>
      <c r="DZ114" s="962"/>
    </row>
    <row r="115" spans="1:130" s="218" customFormat="1" ht="26.25" customHeight="1" x14ac:dyDescent="0.2">
      <c r="A115" s="952"/>
      <c r="B115" s="953"/>
      <c r="C115" s="921" t="s">
        <v>431</v>
      </c>
      <c r="D115" s="921"/>
      <c r="E115" s="921"/>
      <c r="F115" s="921"/>
      <c r="G115" s="921"/>
      <c r="H115" s="921"/>
      <c r="I115" s="921"/>
      <c r="J115" s="921"/>
      <c r="K115" s="921"/>
      <c r="L115" s="921"/>
      <c r="M115" s="921"/>
      <c r="N115" s="921"/>
      <c r="O115" s="921"/>
      <c r="P115" s="921"/>
      <c r="Q115" s="921"/>
      <c r="R115" s="921"/>
      <c r="S115" s="921"/>
      <c r="T115" s="921"/>
      <c r="U115" s="921"/>
      <c r="V115" s="921"/>
      <c r="W115" s="921"/>
      <c r="X115" s="921"/>
      <c r="Y115" s="921"/>
      <c r="Z115" s="922"/>
      <c r="AA115" s="935">
        <v>367944</v>
      </c>
      <c r="AB115" s="936"/>
      <c r="AC115" s="936"/>
      <c r="AD115" s="936"/>
      <c r="AE115" s="937"/>
      <c r="AF115" s="938">
        <v>1218715</v>
      </c>
      <c r="AG115" s="936"/>
      <c r="AH115" s="936"/>
      <c r="AI115" s="936"/>
      <c r="AJ115" s="937"/>
      <c r="AK115" s="938">
        <v>393578</v>
      </c>
      <c r="AL115" s="936"/>
      <c r="AM115" s="936"/>
      <c r="AN115" s="936"/>
      <c r="AO115" s="937"/>
      <c r="AP115" s="939">
        <v>0.6</v>
      </c>
      <c r="AQ115" s="940"/>
      <c r="AR115" s="940"/>
      <c r="AS115" s="940"/>
      <c r="AT115" s="941"/>
      <c r="AU115" s="906"/>
      <c r="AV115" s="907"/>
      <c r="AW115" s="907"/>
      <c r="AX115" s="907"/>
      <c r="AY115" s="907"/>
      <c r="AZ115" s="920" t="s">
        <v>432</v>
      </c>
      <c r="BA115" s="921"/>
      <c r="BB115" s="921"/>
      <c r="BC115" s="921"/>
      <c r="BD115" s="921"/>
      <c r="BE115" s="921"/>
      <c r="BF115" s="921"/>
      <c r="BG115" s="921"/>
      <c r="BH115" s="921"/>
      <c r="BI115" s="921"/>
      <c r="BJ115" s="921"/>
      <c r="BK115" s="921"/>
      <c r="BL115" s="921"/>
      <c r="BM115" s="921"/>
      <c r="BN115" s="921"/>
      <c r="BO115" s="921"/>
      <c r="BP115" s="922"/>
      <c r="BQ115" s="923" t="s">
        <v>122</v>
      </c>
      <c r="BR115" s="924"/>
      <c r="BS115" s="924"/>
      <c r="BT115" s="924"/>
      <c r="BU115" s="924"/>
      <c r="BV115" s="924" t="s">
        <v>122</v>
      </c>
      <c r="BW115" s="924"/>
      <c r="BX115" s="924"/>
      <c r="BY115" s="924"/>
      <c r="BZ115" s="924"/>
      <c r="CA115" s="924" t="s">
        <v>122</v>
      </c>
      <c r="CB115" s="924"/>
      <c r="CC115" s="924"/>
      <c r="CD115" s="924"/>
      <c r="CE115" s="924"/>
      <c r="CF115" s="918" t="s">
        <v>122</v>
      </c>
      <c r="CG115" s="919"/>
      <c r="CH115" s="919"/>
      <c r="CI115" s="919"/>
      <c r="CJ115" s="919"/>
      <c r="CK115" s="946"/>
      <c r="CL115" s="947"/>
      <c r="CM115" s="920" t="s">
        <v>433</v>
      </c>
      <c r="CN115" s="921"/>
      <c r="CO115" s="921"/>
      <c r="CP115" s="921"/>
      <c r="CQ115" s="921"/>
      <c r="CR115" s="921"/>
      <c r="CS115" s="921"/>
      <c r="CT115" s="921"/>
      <c r="CU115" s="921"/>
      <c r="CV115" s="921"/>
      <c r="CW115" s="921"/>
      <c r="CX115" s="921"/>
      <c r="CY115" s="921"/>
      <c r="CZ115" s="921"/>
      <c r="DA115" s="921"/>
      <c r="DB115" s="921"/>
      <c r="DC115" s="921"/>
      <c r="DD115" s="921"/>
      <c r="DE115" s="921"/>
      <c r="DF115" s="922"/>
      <c r="DG115" s="956">
        <v>59205</v>
      </c>
      <c r="DH115" s="957"/>
      <c r="DI115" s="957"/>
      <c r="DJ115" s="957"/>
      <c r="DK115" s="958"/>
      <c r="DL115" s="959">
        <v>106371</v>
      </c>
      <c r="DM115" s="957"/>
      <c r="DN115" s="957"/>
      <c r="DO115" s="957"/>
      <c r="DP115" s="958"/>
      <c r="DQ115" s="959">
        <v>665963</v>
      </c>
      <c r="DR115" s="957"/>
      <c r="DS115" s="957"/>
      <c r="DT115" s="957"/>
      <c r="DU115" s="958"/>
      <c r="DV115" s="960">
        <v>1</v>
      </c>
      <c r="DW115" s="961"/>
      <c r="DX115" s="961"/>
      <c r="DY115" s="961"/>
      <c r="DZ115" s="962"/>
    </row>
    <row r="116" spans="1:130" s="218" customFormat="1" ht="26.25" customHeight="1" x14ac:dyDescent="0.2">
      <c r="A116" s="954"/>
      <c r="B116" s="955"/>
      <c r="C116" s="963" t="s">
        <v>434</v>
      </c>
      <c r="D116" s="963"/>
      <c r="E116" s="963"/>
      <c r="F116" s="963"/>
      <c r="G116" s="963"/>
      <c r="H116" s="963"/>
      <c r="I116" s="963"/>
      <c r="J116" s="963"/>
      <c r="K116" s="963"/>
      <c r="L116" s="963"/>
      <c r="M116" s="963"/>
      <c r="N116" s="963"/>
      <c r="O116" s="963"/>
      <c r="P116" s="963"/>
      <c r="Q116" s="963"/>
      <c r="R116" s="963"/>
      <c r="S116" s="963"/>
      <c r="T116" s="963"/>
      <c r="U116" s="963"/>
      <c r="V116" s="963"/>
      <c r="W116" s="963"/>
      <c r="X116" s="963"/>
      <c r="Y116" s="963"/>
      <c r="Z116" s="964"/>
      <c r="AA116" s="956" t="s">
        <v>122</v>
      </c>
      <c r="AB116" s="957"/>
      <c r="AC116" s="957"/>
      <c r="AD116" s="957"/>
      <c r="AE116" s="958"/>
      <c r="AF116" s="959" t="s">
        <v>122</v>
      </c>
      <c r="AG116" s="957"/>
      <c r="AH116" s="957"/>
      <c r="AI116" s="957"/>
      <c r="AJ116" s="958"/>
      <c r="AK116" s="959" t="s">
        <v>122</v>
      </c>
      <c r="AL116" s="957"/>
      <c r="AM116" s="957"/>
      <c r="AN116" s="957"/>
      <c r="AO116" s="958"/>
      <c r="AP116" s="960" t="s">
        <v>122</v>
      </c>
      <c r="AQ116" s="961"/>
      <c r="AR116" s="961"/>
      <c r="AS116" s="961"/>
      <c r="AT116" s="962"/>
      <c r="AU116" s="906"/>
      <c r="AV116" s="907"/>
      <c r="AW116" s="907"/>
      <c r="AX116" s="907"/>
      <c r="AY116" s="907"/>
      <c r="AZ116" s="965" t="s">
        <v>435</v>
      </c>
      <c r="BA116" s="966"/>
      <c r="BB116" s="966"/>
      <c r="BC116" s="966"/>
      <c r="BD116" s="966"/>
      <c r="BE116" s="966"/>
      <c r="BF116" s="966"/>
      <c r="BG116" s="966"/>
      <c r="BH116" s="966"/>
      <c r="BI116" s="966"/>
      <c r="BJ116" s="966"/>
      <c r="BK116" s="966"/>
      <c r="BL116" s="966"/>
      <c r="BM116" s="966"/>
      <c r="BN116" s="966"/>
      <c r="BO116" s="966"/>
      <c r="BP116" s="967"/>
      <c r="BQ116" s="923" t="s">
        <v>122</v>
      </c>
      <c r="BR116" s="924"/>
      <c r="BS116" s="924"/>
      <c r="BT116" s="924"/>
      <c r="BU116" s="924"/>
      <c r="BV116" s="924" t="s">
        <v>122</v>
      </c>
      <c r="BW116" s="924"/>
      <c r="BX116" s="924"/>
      <c r="BY116" s="924"/>
      <c r="BZ116" s="924"/>
      <c r="CA116" s="924" t="s">
        <v>122</v>
      </c>
      <c r="CB116" s="924"/>
      <c r="CC116" s="924"/>
      <c r="CD116" s="924"/>
      <c r="CE116" s="924"/>
      <c r="CF116" s="918" t="s">
        <v>122</v>
      </c>
      <c r="CG116" s="919"/>
      <c r="CH116" s="919"/>
      <c r="CI116" s="919"/>
      <c r="CJ116" s="919"/>
      <c r="CK116" s="946"/>
      <c r="CL116" s="947"/>
      <c r="CM116" s="920" t="s">
        <v>436</v>
      </c>
      <c r="CN116" s="921"/>
      <c r="CO116" s="921"/>
      <c r="CP116" s="921"/>
      <c r="CQ116" s="921"/>
      <c r="CR116" s="921"/>
      <c r="CS116" s="921"/>
      <c r="CT116" s="921"/>
      <c r="CU116" s="921"/>
      <c r="CV116" s="921"/>
      <c r="CW116" s="921"/>
      <c r="CX116" s="921"/>
      <c r="CY116" s="921"/>
      <c r="CZ116" s="921"/>
      <c r="DA116" s="921"/>
      <c r="DB116" s="921"/>
      <c r="DC116" s="921"/>
      <c r="DD116" s="921"/>
      <c r="DE116" s="921"/>
      <c r="DF116" s="922"/>
      <c r="DG116" s="956" t="s">
        <v>122</v>
      </c>
      <c r="DH116" s="957"/>
      <c r="DI116" s="957"/>
      <c r="DJ116" s="957"/>
      <c r="DK116" s="958"/>
      <c r="DL116" s="959" t="s">
        <v>122</v>
      </c>
      <c r="DM116" s="957"/>
      <c r="DN116" s="957"/>
      <c r="DO116" s="957"/>
      <c r="DP116" s="958"/>
      <c r="DQ116" s="959" t="s">
        <v>122</v>
      </c>
      <c r="DR116" s="957"/>
      <c r="DS116" s="957"/>
      <c r="DT116" s="957"/>
      <c r="DU116" s="958"/>
      <c r="DV116" s="960" t="s">
        <v>122</v>
      </c>
      <c r="DW116" s="961"/>
      <c r="DX116" s="961"/>
      <c r="DY116" s="961"/>
      <c r="DZ116" s="962"/>
    </row>
    <row r="117" spans="1:130" s="218" customFormat="1" ht="26.25" customHeight="1" x14ac:dyDescent="0.2">
      <c r="A117" s="910" t="s">
        <v>177</v>
      </c>
      <c r="B117" s="891"/>
      <c r="C117" s="891"/>
      <c r="D117" s="891"/>
      <c r="E117" s="891"/>
      <c r="F117" s="891"/>
      <c r="G117" s="891"/>
      <c r="H117" s="891"/>
      <c r="I117" s="891"/>
      <c r="J117" s="891"/>
      <c r="K117" s="891"/>
      <c r="L117" s="891"/>
      <c r="M117" s="891"/>
      <c r="N117" s="891"/>
      <c r="O117" s="891"/>
      <c r="P117" s="891"/>
      <c r="Q117" s="891"/>
      <c r="R117" s="891"/>
      <c r="S117" s="891"/>
      <c r="T117" s="891"/>
      <c r="U117" s="891"/>
      <c r="V117" s="891"/>
      <c r="W117" s="891"/>
      <c r="X117" s="891"/>
      <c r="Y117" s="975" t="s">
        <v>437</v>
      </c>
      <c r="Z117" s="892"/>
      <c r="AA117" s="976">
        <v>10155786</v>
      </c>
      <c r="AB117" s="977"/>
      <c r="AC117" s="977"/>
      <c r="AD117" s="977"/>
      <c r="AE117" s="978"/>
      <c r="AF117" s="979">
        <v>10196536</v>
      </c>
      <c r="AG117" s="977"/>
      <c r="AH117" s="977"/>
      <c r="AI117" s="977"/>
      <c r="AJ117" s="978"/>
      <c r="AK117" s="979">
        <v>8363419</v>
      </c>
      <c r="AL117" s="977"/>
      <c r="AM117" s="977"/>
      <c r="AN117" s="977"/>
      <c r="AO117" s="978"/>
      <c r="AP117" s="980"/>
      <c r="AQ117" s="981"/>
      <c r="AR117" s="981"/>
      <c r="AS117" s="981"/>
      <c r="AT117" s="982"/>
      <c r="AU117" s="906"/>
      <c r="AV117" s="907"/>
      <c r="AW117" s="907"/>
      <c r="AX117" s="907"/>
      <c r="AY117" s="907"/>
      <c r="AZ117" s="972" t="s">
        <v>438</v>
      </c>
      <c r="BA117" s="973"/>
      <c r="BB117" s="973"/>
      <c r="BC117" s="973"/>
      <c r="BD117" s="973"/>
      <c r="BE117" s="973"/>
      <c r="BF117" s="973"/>
      <c r="BG117" s="973"/>
      <c r="BH117" s="973"/>
      <c r="BI117" s="973"/>
      <c r="BJ117" s="973"/>
      <c r="BK117" s="973"/>
      <c r="BL117" s="973"/>
      <c r="BM117" s="973"/>
      <c r="BN117" s="973"/>
      <c r="BO117" s="973"/>
      <c r="BP117" s="974"/>
      <c r="BQ117" s="923" t="s">
        <v>122</v>
      </c>
      <c r="BR117" s="924"/>
      <c r="BS117" s="924"/>
      <c r="BT117" s="924"/>
      <c r="BU117" s="924"/>
      <c r="BV117" s="924" t="s">
        <v>122</v>
      </c>
      <c r="BW117" s="924"/>
      <c r="BX117" s="924"/>
      <c r="BY117" s="924"/>
      <c r="BZ117" s="924"/>
      <c r="CA117" s="924" t="s">
        <v>122</v>
      </c>
      <c r="CB117" s="924"/>
      <c r="CC117" s="924"/>
      <c r="CD117" s="924"/>
      <c r="CE117" s="924"/>
      <c r="CF117" s="918" t="s">
        <v>122</v>
      </c>
      <c r="CG117" s="919"/>
      <c r="CH117" s="919"/>
      <c r="CI117" s="919"/>
      <c r="CJ117" s="919"/>
      <c r="CK117" s="946"/>
      <c r="CL117" s="947"/>
      <c r="CM117" s="920" t="s">
        <v>439</v>
      </c>
      <c r="CN117" s="921"/>
      <c r="CO117" s="921"/>
      <c r="CP117" s="921"/>
      <c r="CQ117" s="921"/>
      <c r="CR117" s="921"/>
      <c r="CS117" s="921"/>
      <c r="CT117" s="921"/>
      <c r="CU117" s="921"/>
      <c r="CV117" s="921"/>
      <c r="CW117" s="921"/>
      <c r="CX117" s="921"/>
      <c r="CY117" s="921"/>
      <c r="CZ117" s="921"/>
      <c r="DA117" s="921"/>
      <c r="DB117" s="921"/>
      <c r="DC117" s="921"/>
      <c r="DD117" s="921"/>
      <c r="DE117" s="921"/>
      <c r="DF117" s="922"/>
      <c r="DG117" s="956" t="s">
        <v>122</v>
      </c>
      <c r="DH117" s="957"/>
      <c r="DI117" s="957"/>
      <c r="DJ117" s="957"/>
      <c r="DK117" s="958"/>
      <c r="DL117" s="959" t="s">
        <v>122</v>
      </c>
      <c r="DM117" s="957"/>
      <c r="DN117" s="957"/>
      <c r="DO117" s="957"/>
      <c r="DP117" s="958"/>
      <c r="DQ117" s="959" t="s">
        <v>122</v>
      </c>
      <c r="DR117" s="957"/>
      <c r="DS117" s="957"/>
      <c r="DT117" s="957"/>
      <c r="DU117" s="958"/>
      <c r="DV117" s="960" t="s">
        <v>122</v>
      </c>
      <c r="DW117" s="961"/>
      <c r="DX117" s="961"/>
      <c r="DY117" s="961"/>
      <c r="DZ117" s="962"/>
    </row>
    <row r="118" spans="1:130" s="218" customFormat="1" ht="26.25" customHeight="1" x14ac:dyDescent="0.2">
      <c r="A118" s="910" t="s">
        <v>413</v>
      </c>
      <c r="B118" s="891"/>
      <c r="C118" s="891"/>
      <c r="D118" s="891"/>
      <c r="E118" s="891"/>
      <c r="F118" s="891"/>
      <c r="G118" s="891"/>
      <c r="H118" s="891"/>
      <c r="I118" s="891"/>
      <c r="J118" s="891"/>
      <c r="K118" s="891"/>
      <c r="L118" s="891"/>
      <c r="M118" s="891"/>
      <c r="N118" s="891"/>
      <c r="O118" s="891"/>
      <c r="P118" s="891"/>
      <c r="Q118" s="891"/>
      <c r="R118" s="891"/>
      <c r="S118" s="891"/>
      <c r="T118" s="891"/>
      <c r="U118" s="891"/>
      <c r="V118" s="891"/>
      <c r="W118" s="891"/>
      <c r="X118" s="891"/>
      <c r="Y118" s="891"/>
      <c r="Z118" s="892"/>
      <c r="AA118" s="890" t="s">
        <v>410</v>
      </c>
      <c r="AB118" s="891"/>
      <c r="AC118" s="891"/>
      <c r="AD118" s="891"/>
      <c r="AE118" s="892"/>
      <c r="AF118" s="890" t="s">
        <v>411</v>
      </c>
      <c r="AG118" s="891"/>
      <c r="AH118" s="891"/>
      <c r="AI118" s="891"/>
      <c r="AJ118" s="892"/>
      <c r="AK118" s="890" t="s">
        <v>294</v>
      </c>
      <c r="AL118" s="891"/>
      <c r="AM118" s="891"/>
      <c r="AN118" s="891"/>
      <c r="AO118" s="892"/>
      <c r="AP118" s="968" t="s">
        <v>412</v>
      </c>
      <c r="AQ118" s="969"/>
      <c r="AR118" s="969"/>
      <c r="AS118" s="969"/>
      <c r="AT118" s="970"/>
      <c r="AU118" s="906"/>
      <c r="AV118" s="907"/>
      <c r="AW118" s="907"/>
      <c r="AX118" s="907"/>
      <c r="AY118" s="907"/>
      <c r="AZ118" s="971" t="s">
        <v>440</v>
      </c>
      <c r="BA118" s="963"/>
      <c r="BB118" s="963"/>
      <c r="BC118" s="963"/>
      <c r="BD118" s="963"/>
      <c r="BE118" s="963"/>
      <c r="BF118" s="963"/>
      <c r="BG118" s="963"/>
      <c r="BH118" s="963"/>
      <c r="BI118" s="963"/>
      <c r="BJ118" s="963"/>
      <c r="BK118" s="963"/>
      <c r="BL118" s="963"/>
      <c r="BM118" s="963"/>
      <c r="BN118" s="963"/>
      <c r="BO118" s="963"/>
      <c r="BP118" s="964"/>
      <c r="BQ118" s="997" t="s">
        <v>122</v>
      </c>
      <c r="BR118" s="998"/>
      <c r="BS118" s="998"/>
      <c r="BT118" s="998"/>
      <c r="BU118" s="998"/>
      <c r="BV118" s="998" t="s">
        <v>122</v>
      </c>
      <c r="BW118" s="998"/>
      <c r="BX118" s="998"/>
      <c r="BY118" s="998"/>
      <c r="BZ118" s="998"/>
      <c r="CA118" s="998" t="s">
        <v>122</v>
      </c>
      <c r="CB118" s="998"/>
      <c r="CC118" s="998"/>
      <c r="CD118" s="998"/>
      <c r="CE118" s="998"/>
      <c r="CF118" s="918" t="s">
        <v>122</v>
      </c>
      <c r="CG118" s="919"/>
      <c r="CH118" s="919"/>
      <c r="CI118" s="919"/>
      <c r="CJ118" s="919"/>
      <c r="CK118" s="946"/>
      <c r="CL118" s="947"/>
      <c r="CM118" s="920" t="s">
        <v>441</v>
      </c>
      <c r="CN118" s="921"/>
      <c r="CO118" s="921"/>
      <c r="CP118" s="921"/>
      <c r="CQ118" s="921"/>
      <c r="CR118" s="921"/>
      <c r="CS118" s="921"/>
      <c r="CT118" s="921"/>
      <c r="CU118" s="921"/>
      <c r="CV118" s="921"/>
      <c r="CW118" s="921"/>
      <c r="CX118" s="921"/>
      <c r="CY118" s="921"/>
      <c r="CZ118" s="921"/>
      <c r="DA118" s="921"/>
      <c r="DB118" s="921"/>
      <c r="DC118" s="921"/>
      <c r="DD118" s="921"/>
      <c r="DE118" s="921"/>
      <c r="DF118" s="922"/>
      <c r="DG118" s="956" t="s">
        <v>122</v>
      </c>
      <c r="DH118" s="957"/>
      <c r="DI118" s="957"/>
      <c r="DJ118" s="957"/>
      <c r="DK118" s="958"/>
      <c r="DL118" s="959" t="s">
        <v>122</v>
      </c>
      <c r="DM118" s="957"/>
      <c r="DN118" s="957"/>
      <c r="DO118" s="957"/>
      <c r="DP118" s="958"/>
      <c r="DQ118" s="959" t="s">
        <v>122</v>
      </c>
      <c r="DR118" s="957"/>
      <c r="DS118" s="957"/>
      <c r="DT118" s="957"/>
      <c r="DU118" s="958"/>
      <c r="DV118" s="960" t="s">
        <v>122</v>
      </c>
      <c r="DW118" s="961"/>
      <c r="DX118" s="961"/>
      <c r="DY118" s="961"/>
      <c r="DZ118" s="962"/>
    </row>
    <row r="119" spans="1:130" s="218" customFormat="1" ht="26.25" customHeight="1" x14ac:dyDescent="0.2">
      <c r="A119" s="1054" t="s">
        <v>416</v>
      </c>
      <c r="B119" s="945"/>
      <c r="C119" s="927" t="s">
        <v>417</v>
      </c>
      <c r="D119" s="895"/>
      <c r="E119" s="895"/>
      <c r="F119" s="895"/>
      <c r="G119" s="895"/>
      <c r="H119" s="895"/>
      <c r="I119" s="895"/>
      <c r="J119" s="895"/>
      <c r="K119" s="895"/>
      <c r="L119" s="895"/>
      <c r="M119" s="895"/>
      <c r="N119" s="895"/>
      <c r="O119" s="895"/>
      <c r="P119" s="895"/>
      <c r="Q119" s="895"/>
      <c r="R119" s="895"/>
      <c r="S119" s="895"/>
      <c r="T119" s="895"/>
      <c r="U119" s="895"/>
      <c r="V119" s="895"/>
      <c r="W119" s="895"/>
      <c r="X119" s="895"/>
      <c r="Y119" s="895"/>
      <c r="Z119" s="896"/>
      <c r="AA119" s="897">
        <v>361597</v>
      </c>
      <c r="AB119" s="898"/>
      <c r="AC119" s="898"/>
      <c r="AD119" s="898"/>
      <c r="AE119" s="899"/>
      <c r="AF119" s="900">
        <v>507109</v>
      </c>
      <c r="AG119" s="898"/>
      <c r="AH119" s="898"/>
      <c r="AI119" s="898"/>
      <c r="AJ119" s="899"/>
      <c r="AK119" s="900">
        <v>56024</v>
      </c>
      <c r="AL119" s="898"/>
      <c r="AM119" s="898"/>
      <c r="AN119" s="898"/>
      <c r="AO119" s="899"/>
      <c r="AP119" s="901">
        <v>0.1</v>
      </c>
      <c r="AQ119" s="902"/>
      <c r="AR119" s="902"/>
      <c r="AS119" s="902"/>
      <c r="AT119" s="903"/>
      <c r="AU119" s="908"/>
      <c r="AV119" s="909"/>
      <c r="AW119" s="909"/>
      <c r="AX119" s="909"/>
      <c r="AY119" s="909"/>
      <c r="AZ119" s="239" t="s">
        <v>177</v>
      </c>
      <c r="BA119" s="239"/>
      <c r="BB119" s="239"/>
      <c r="BC119" s="239"/>
      <c r="BD119" s="239"/>
      <c r="BE119" s="239"/>
      <c r="BF119" s="239"/>
      <c r="BG119" s="239"/>
      <c r="BH119" s="239"/>
      <c r="BI119" s="239"/>
      <c r="BJ119" s="239"/>
      <c r="BK119" s="239"/>
      <c r="BL119" s="239"/>
      <c r="BM119" s="239"/>
      <c r="BN119" s="239"/>
      <c r="BO119" s="975" t="s">
        <v>442</v>
      </c>
      <c r="BP119" s="1003"/>
      <c r="BQ119" s="997">
        <v>64321563</v>
      </c>
      <c r="BR119" s="998"/>
      <c r="BS119" s="998"/>
      <c r="BT119" s="998"/>
      <c r="BU119" s="998"/>
      <c r="BV119" s="998">
        <v>58261361</v>
      </c>
      <c r="BW119" s="998"/>
      <c r="BX119" s="998"/>
      <c r="BY119" s="998"/>
      <c r="BZ119" s="998"/>
      <c r="CA119" s="998">
        <v>54708527</v>
      </c>
      <c r="CB119" s="998"/>
      <c r="CC119" s="998"/>
      <c r="CD119" s="998"/>
      <c r="CE119" s="998"/>
      <c r="CF119" s="999"/>
      <c r="CG119" s="1000"/>
      <c r="CH119" s="1000"/>
      <c r="CI119" s="1000"/>
      <c r="CJ119" s="1001"/>
      <c r="CK119" s="948"/>
      <c r="CL119" s="949"/>
      <c r="CM119" s="971" t="s">
        <v>443</v>
      </c>
      <c r="CN119" s="963"/>
      <c r="CO119" s="963"/>
      <c r="CP119" s="963"/>
      <c r="CQ119" s="963"/>
      <c r="CR119" s="963"/>
      <c r="CS119" s="963"/>
      <c r="CT119" s="963"/>
      <c r="CU119" s="963"/>
      <c r="CV119" s="963"/>
      <c r="CW119" s="963"/>
      <c r="CX119" s="963"/>
      <c r="CY119" s="963"/>
      <c r="CZ119" s="963"/>
      <c r="DA119" s="963"/>
      <c r="DB119" s="963"/>
      <c r="DC119" s="963"/>
      <c r="DD119" s="963"/>
      <c r="DE119" s="963"/>
      <c r="DF119" s="964"/>
      <c r="DG119" s="1002" t="s">
        <v>122</v>
      </c>
      <c r="DH119" s="984"/>
      <c r="DI119" s="984"/>
      <c r="DJ119" s="984"/>
      <c r="DK119" s="985"/>
      <c r="DL119" s="983" t="s">
        <v>122</v>
      </c>
      <c r="DM119" s="984"/>
      <c r="DN119" s="984"/>
      <c r="DO119" s="984"/>
      <c r="DP119" s="985"/>
      <c r="DQ119" s="983" t="s">
        <v>122</v>
      </c>
      <c r="DR119" s="984"/>
      <c r="DS119" s="984"/>
      <c r="DT119" s="984"/>
      <c r="DU119" s="985"/>
      <c r="DV119" s="986" t="s">
        <v>122</v>
      </c>
      <c r="DW119" s="987"/>
      <c r="DX119" s="987"/>
      <c r="DY119" s="987"/>
      <c r="DZ119" s="988"/>
    </row>
    <row r="120" spans="1:130" s="218" customFormat="1" ht="26.25" customHeight="1" x14ac:dyDescent="0.2">
      <c r="A120" s="1055"/>
      <c r="B120" s="947"/>
      <c r="C120" s="920" t="s">
        <v>420</v>
      </c>
      <c r="D120" s="921"/>
      <c r="E120" s="921"/>
      <c r="F120" s="921"/>
      <c r="G120" s="921"/>
      <c r="H120" s="921"/>
      <c r="I120" s="921"/>
      <c r="J120" s="921"/>
      <c r="K120" s="921"/>
      <c r="L120" s="921"/>
      <c r="M120" s="921"/>
      <c r="N120" s="921"/>
      <c r="O120" s="921"/>
      <c r="P120" s="921"/>
      <c r="Q120" s="921"/>
      <c r="R120" s="921"/>
      <c r="S120" s="921"/>
      <c r="T120" s="921"/>
      <c r="U120" s="921"/>
      <c r="V120" s="921"/>
      <c r="W120" s="921"/>
      <c r="X120" s="921"/>
      <c r="Y120" s="921"/>
      <c r="Z120" s="922"/>
      <c r="AA120" s="956" t="s">
        <v>122</v>
      </c>
      <c r="AB120" s="957"/>
      <c r="AC120" s="957"/>
      <c r="AD120" s="957"/>
      <c r="AE120" s="958"/>
      <c r="AF120" s="959" t="s">
        <v>122</v>
      </c>
      <c r="AG120" s="957"/>
      <c r="AH120" s="957"/>
      <c r="AI120" s="957"/>
      <c r="AJ120" s="958"/>
      <c r="AK120" s="959" t="s">
        <v>122</v>
      </c>
      <c r="AL120" s="957"/>
      <c r="AM120" s="957"/>
      <c r="AN120" s="957"/>
      <c r="AO120" s="958"/>
      <c r="AP120" s="960" t="s">
        <v>122</v>
      </c>
      <c r="AQ120" s="961"/>
      <c r="AR120" s="961"/>
      <c r="AS120" s="961"/>
      <c r="AT120" s="962"/>
      <c r="AU120" s="989" t="s">
        <v>444</v>
      </c>
      <c r="AV120" s="990"/>
      <c r="AW120" s="990"/>
      <c r="AX120" s="990"/>
      <c r="AY120" s="991"/>
      <c r="AZ120" s="927" t="s">
        <v>445</v>
      </c>
      <c r="BA120" s="895"/>
      <c r="BB120" s="895"/>
      <c r="BC120" s="895"/>
      <c r="BD120" s="895"/>
      <c r="BE120" s="895"/>
      <c r="BF120" s="895"/>
      <c r="BG120" s="895"/>
      <c r="BH120" s="895"/>
      <c r="BI120" s="895"/>
      <c r="BJ120" s="895"/>
      <c r="BK120" s="895"/>
      <c r="BL120" s="895"/>
      <c r="BM120" s="895"/>
      <c r="BN120" s="895"/>
      <c r="BO120" s="895"/>
      <c r="BP120" s="896"/>
      <c r="BQ120" s="928">
        <v>45373326</v>
      </c>
      <c r="BR120" s="929"/>
      <c r="BS120" s="929"/>
      <c r="BT120" s="929"/>
      <c r="BU120" s="929"/>
      <c r="BV120" s="929">
        <v>47633276</v>
      </c>
      <c r="BW120" s="929"/>
      <c r="BX120" s="929"/>
      <c r="BY120" s="929"/>
      <c r="BZ120" s="929"/>
      <c r="CA120" s="929">
        <v>52219209</v>
      </c>
      <c r="CB120" s="929"/>
      <c r="CC120" s="929"/>
      <c r="CD120" s="929"/>
      <c r="CE120" s="929"/>
      <c r="CF120" s="942">
        <v>76.3</v>
      </c>
      <c r="CG120" s="943"/>
      <c r="CH120" s="943"/>
      <c r="CI120" s="943"/>
      <c r="CJ120" s="943"/>
      <c r="CK120" s="1004" t="s">
        <v>446</v>
      </c>
      <c r="CL120" s="1005"/>
      <c r="CM120" s="1005"/>
      <c r="CN120" s="1005"/>
      <c r="CO120" s="1006"/>
      <c r="CP120" s="1012" t="s">
        <v>392</v>
      </c>
      <c r="CQ120" s="1013"/>
      <c r="CR120" s="1013"/>
      <c r="CS120" s="1013"/>
      <c r="CT120" s="1013"/>
      <c r="CU120" s="1013"/>
      <c r="CV120" s="1013"/>
      <c r="CW120" s="1013"/>
      <c r="CX120" s="1013"/>
      <c r="CY120" s="1013"/>
      <c r="CZ120" s="1013"/>
      <c r="DA120" s="1013"/>
      <c r="DB120" s="1013"/>
      <c r="DC120" s="1013"/>
      <c r="DD120" s="1013"/>
      <c r="DE120" s="1013"/>
      <c r="DF120" s="1014"/>
      <c r="DG120" s="928">
        <v>12596347</v>
      </c>
      <c r="DH120" s="929"/>
      <c r="DI120" s="929"/>
      <c r="DJ120" s="929"/>
      <c r="DK120" s="929"/>
      <c r="DL120" s="929">
        <v>10761750</v>
      </c>
      <c r="DM120" s="929"/>
      <c r="DN120" s="929"/>
      <c r="DO120" s="929"/>
      <c r="DP120" s="929"/>
      <c r="DQ120" s="929">
        <v>9670682</v>
      </c>
      <c r="DR120" s="929"/>
      <c r="DS120" s="929"/>
      <c r="DT120" s="929"/>
      <c r="DU120" s="929"/>
      <c r="DV120" s="930">
        <v>14.1</v>
      </c>
      <c r="DW120" s="930"/>
      <c r="DX120" s="930"/>
      <c r="DY120" s="930"/>
      <c r="DZ120" s="931"/>
    </row>
    <row r="121" spans="1:130" s="218" customFormat="1" ht="26.25" customHeight="1" x14ac:dyDescent="0.2">
      <c r="A121" s="1055"/>
      <c r="B121" s="947"/>
      <c r="C121" s="972" t="s">
        <v>447</v>
      </c>
      <c r="D121" s="973"/>
      <c r="E121" s="973"/>
      <c r="F121" s="973"/>
      <c r="G121" s="973"/>
      <c r="H121" s="973"/>
      <c r="I121" s="973"/>
      <c r="J121" s="973"/>
      <c r="K121" s="973"/>
      <c r="L121" s="973"/>
      <c r="M121" s="973"/>
      <c r="N121" s="973"/>
      <c r="O121" s="973"/>
      <c r="P121" s="973"/>
      <c r="Q121" s="973"/>
      <c r="R121" s="973"/>
      <c r="S121" s="973"/>
      <c r="T121" s="973"/>
      <c r="U121" s="973"/>
      <c r="V121" s="973"/>
      <c r="W121" s="973"/>
      <c r="X121" s="973"/>
      <c r="Y121" s="973"/>
      <c r="Z121" s="974"/>
      <c r="AA121" s="956" t="s">
        <v>122</v>
      </c>
      <c r="AB121" s="957"/>
      <c r="AC121" s="957"/>
      <c r="AD121" s="957"/>
      <c r="AE121" s="958"/>
      <c r="AF121" s="959" t="s">
        <v>122</v>
      </c>
      <c r="AG121" s="957"/>
      <c r="AH121" s="957"/>
      <c r="AI121" s="957"/>
      <c r="AJ121" s="958"/>
      <c r="AK121" s="959" t="s">
        <v>122</v>
      </c>
      <c r="AL121" s="957"/>
      <c r="AM121" s="957"/>
      <c r="AN121" s="957"/>
      <c r="AO121" s="958"/>
      <c r="AP121" s="960" t="s">
        <v>122</v>
      </c>
      <c r="AQ121" s="961"/>
      <c r="AR121" s="961"/>
      <c r="AS121" s="961"/>
      <c r="AT121" s="962"/>
      <c r="AU121" s="992"/>
      <c r="AV121" s="993"/>
      <c r="AW121" s="993"/>
      <c r="AX121" s="993"/>
      <c r="AY121" s="994"/>
      <c r="AZ121" s="920" t="s">
        <v>448</v>
      </c>
      <c r="BA121" s="921"/>
      <c r="BB121" s="921"/>
      <c r="BC121" s="921"/>
      <c r="BD121" s="921"/>
      <c r="BE121" s="921"/>
      <c r="BF121" s="921"/>
      <c r="BG121" s="921"/>
      <c r="BH121" s="921"/>
      <c r="BI121" s="921"/>
      <c r="BJ121" s="921"/>
      <c r="BK121" s="921"/>
      <c r="BL121" s="921"/>
      <c r="BM121" s="921"/>
      <c r="BN121" s="921"/>
      <c r="BO121" s="921"/>
      <c r="BP121" s="922"/>
      <c r="BQ121" s="923">
        <v>20022522</v>
      </c>
      <c r="BR121" s="924"/>
      <c r="BS121" s="924"/>
      <c r="BT121" s="924"/>
      <c r="BU121" s="924"/>
      <c r="BV121" s="924">
        <v>18098159</v>
      </c>
      <c r="BW121" s="924"/>
      <c r="BX121" s="924"/>
      <c r="BY121" s="924"/>
      <c r="BZ121" s="924"/>
      <c r="CA121" s="924">
        <v>16294143</v>
      </c>
      <c r="CB121" s="924"/>
      <c r="CC121" s="924"/>
      <c r="CD121" s="924"/>
      <c r="CE121" s="924"/>
      <c r="CF121" s="918">
        <v>23.8</v>
      </c>
      <c r="CG121" s="919"/>
      <c r="CH121" s="919"/>
      <c r="CI121" s="919"/>
      <c r="CJ121" s="919"/>
      <c r="CK121" s="1007"/>
      <c r="CL121" s="1008"/>
      <c r="CM121" s="1008"/>
      <c r="CN121" s="1008"/>
      <c r="CO121" s="1009"/>
      <c r="CP121" s="1017" t="s">
        <v>395</v>
      </c>
      <c r="CQ121" s="1018"/>
      <c r="CR121" s="1018"/>
      <c r="CS121" s="1018"/>
      <c r="CT121" s="1018"/>
      <c r="CU121" s="1018"/>
      <c r="CV121" s="1018"/>
      <c r="CW121" s="1018"/>
      <c r="CX121" s="1018"/>
      <c r="CY121" s="1018"/>
      <c r="CZ121" s="1018"/>
      <c r="DA121" s="1018"/>
      <c r="DB121" s="1018"/>
      <c r="DC121" s="1018"/>
      <c r="DD121" s="1018"/>
      <c r="DE121" s="1018"/>
      <c r="DF121" s="1019"/>
      <c r="DG121" s="923">
        <v>43499</v>
      </c>
      <c r="DH121" s="924"/>
      <c r="DI121" s="924"/>
      <c r="DJ121" s="924"/>
      <c r="DK121" s="924"/>
      <c r="DL121" s="924">
        <v>45215</v>
      </c>
      <c r="DM121" s="924"/>
      <c r="DN121" s="924"/>
      <c r="DO121" s="924"/>
      <c r="DP121" s="924"/>
      <c r="DQ121" s="924">
        <v>49014</v>
      </c>
      <c r="DR121" s="924"/>
      <c r="DS121" s="924"/>
      <c r="DT121" s="924"/>
      <c r="DU121" s="924"/>
      <c r="DV121" s="925">
        <v>0.1</v>
      </c>
      <c r="DW121" s="925"/>
      <c r="DX121" s="925"/>
      <c r="DY121" s="925"/>
      <c r="DZ121" s="926"/>
    </row>
    <row r="122" spans="1:130" s="218" customFormat="1" ht="26.25" customHeight="1" x14ac:dyDescent="0.2">
      <c r="A122" s="1055"/>
      <c r="B122" s="947"/>
      <c r="C122" s="920" t="s">
        <v>430</v>
      </c>
      <c r="D122" s="921"/>
      <c r="E122" s="921"/>
      <c r="F122" s="921"/>
      <c r="G122" s="921"/>
      <c r="H122" s="921"/>
      <c r="I122" s="921"/>
      <c r="J122" s="921"/>
      <c r="K122" s="921"/>
      <c r="L122" s="921"/>
      <c r="M122" s="921"/>
      <c r="N122" s="921"/>
      <c r="O122" s="921"/>
      <c r="P122" s="921"/>
      <c r="Q122" s="921"/>
      <c r="R122" s="921"/>
      <c r="S122" s="921"/>
      <c r="T122" s="921"/>
      <c r="U122" s="921"/>
      <c r="V122" s="921"/>
      <c r="W122" s="921"/>
      <c r="X122" s="921"/>
      <c r="Y122" s="921"/>
      <c r="Z122" s="922"/>
      <c r="AA122" s="956" t="s">
        <v>122</v>
      </c>
      <c r="AB122" s="957"/>
      <c r="AC122" s="957"/>
      <c r="AD122" s="957"/>
      <c r="AE122" s="958"/>
      <c r="AF122" s="959" t="s">
        <v>122</v>
      </c>
      <c r="AG122" s="957"/>
      <c r="AH122" s="957"/>
      <c r="AI122" s="957"/>
      <c r="AJ122" s="958"/>
      <c r="AK122" s="959" t="s">
        <v>122</v>
      </c>
      <c r="AL122" s="957"/>
      <c r="AM122" s="957"/>
      <c r="AN122" s="957"/>
      <c r="AO122" s="958"/>
      <c r="AP122" s="960" t="s">
        <v>122</v>
      </c>
      <c r="AQ122" s="961"/>
      <c r="AR122" s="961"/>
      <c r="AS122" s="961"/>
      <c r="AT122" s="962"/>
      <c r="AU122" s="992"/>
      <c r="AV122" s="993"/>
      <c r="AW122" s="993"/>
      <c r="AX122" s="993"/>
      <c r="AY122" s="994"/>
      <c r="AZ122" s="971" t="s">
        <v>449</v>
      </c>
      <c r="BA122" s="963"/>
      <c r="BB122" s="963"/>
      <c r="BC122" s="963"/>
      <c r="BD122" s="963"/>
      <c r="BE122" s="963"/>
      <c r="BF122" s="963"/>
      <c r="BG122" s="963"/>
      <c r="BH122" s="963"/>
      <c r="BI122" s="963"/>
      <c r="BJ122" s="963"/>
      <c r="BK122" s="963"/>
      <c r="BL122" s="963"/>
      <c r="BM122" s="963"/>
      <c r="BN122" s="963"/>
      <c r="BO122" s="963"/>
      <c r="BP122" s="964"/>
      <c r="BQ122" s="997">
        <v>93169662</v>
      </c>
      <c r="BR122" s="998"/>
      <c r="BS122" s="998"/>
      <c r="BT122" s="998"/>
      <c r="BU122" s="998"/>
      <c r="BV122" s="998">
        <v>88425237</v>
      </c>
      <c r="BW122" s="998"/>
      <c r="BX122" s="998"/>
      <c r="BY122" s="998"/>
      <c r="BZ122" s="998"/>
      <c r="CA122" s="998">
        <v>83326180</v>
      </c>
      <c r="CB122" s="998"/>
      <c r="CC122" s="998"/>
      <c r="CD122" s="998"/>
      <c r="CE122" s="998"/>
      <c r="CF122" s="1015">
        <v>121.7</v>
      </c>
      <c r="CG122" s="1016"/>
      <c r="CH122" s="1016"/>
      <c r="CI122" s="1016"/>
      <c r="CJ122" s="1016"/>
      <c r="CK122" s="1007"/>
      <c r="CL122" s="1008"/>
      <c r="CM122" s="1008"/>
      <c r="CN122" s="1008"/>
      <c r="CO122" s="1009"/>
      <c r="CP122" s="1017" t="s">
        <v>390</v>
      </c>
      <c r="CQ122" s="1018"/>
      <c r="CR122" s="1018"/>
      <c r="CS122" s="1018"/>
      <c r="CT122" s="1018"/>
      <c r="CU122" s="1018"/>
      <c r="CV122" s="1018"/>
      <c r="CW122" s="1018"/>
      <c r="CX122" s="1018"/>
      <c r="CY122" s="1018"/>
      <c r="CZ122" s="1018"/>
      <c r="DA122" s="1018"/>
      <c r="DB122" s="1018"/>
      <c r="DC122" s="1018"/>
      <c r="DD122" s="1018"/>
      <c r="DE122" s="1018"/>
      <c r="DF122" s="1019"/>
      <c r="DG122" s="923" t="s">
        <v>122</v>
      </c>
      <c r="DH122" s="924"/>
      <c r="DI122" s="924"/>
      <c r="DJ122" s="924"/>
      <c r="DK122" s="924"/>
      <c r="DL122" s="924" t="s">
        <v>122</v>
      </c>
      <c r="DM122" s="924"/>
      <c r="DN122" s="924"/>
      <c r="DO122" s="924"/>
      <c r="DP122" s="924"/>
      <c r="DQ122" s="924" t="s">
        <v>122</v>
      </c>
      <c r="DR122" s="924"/>
      <c r="DS122" s="924"/>
      <c r="DT122" s="924"/>
      <c r="DU122" s="924"/>
      <c r="DV122" s="925" t="s">
        <v>122</v>
      </c>
      <c r="DW122" s="925"/>
      <c r="DX122" s="925"/>
      <c r="DY122" s="925"/>
      <c r="DZ122" s="926"/>
    </row>
    <row r="123" spans="1:130" s="218" customFormat="1" ht="26.25" customHeight="1" x14ac:dyDescent="0.2">
      <c r="A123" s="1055"/>
      <c r="B123" s="947"/>
      <c r="C123" s="920" t="s">
        <v>436</v>
      </c>
      <c r="D123" s="921"/>
      <c r="E123" s="921"/>
      <c r="F123" s="921"/>
      <c r="G123" s="921"/>
      <c r="H123" s="921"/>
      <c r="I123" s="921"/>
      <c r="J123" s="921"/>
      <c r="K123" s="921"/>
      <c r="L123" s="921"/>
      <c r="M123" s="921"/>
      <c r="N123" s="921"/>
      <c r="O123" s="921"/>
      <c r="P123" s="921"/>
      <c r="Q123" s="921"/>
      <c r="R123" s="921"/>
      <c r="S123" s="921"/>
      <c r="T123" s="921"/>
      <c r="U123" s="921"/>
      <c r="V123" s="921"/>
      <c r="W123" s="921"/>
      <c r="X123" s="921"/>
      <c r="Y123" s="921"/>
      <c r="Z123" s="922"/>
      <c r="AA123" s="956" t="s">
        <v>122</v>
      </c>
      <c r="AB123" s="957"/>
      <c r="AC123" s="957"/>
      <c r="AD123" s="957"/>
      <c r="AE123" s="958"/>
      <c r="AF123" s="959" t="s">
        <v>122</v>
      </c>
      <c r="AG123" s="957"/>
      <c r="AH123" s="957"/>
      <c r="AI123" s="957"/>
      <c r="AJ123" s="958"/>
      <c r="AK123" s="959" t="s">
        <v>122</v>
      </c>
      <c r="AL123" s="957"/>
      <c r="AM123" s="957"/>
      <c r="AN123" s="957"/>
      <c r="AO123" s="958"/>
      <c r="AP123" s="960" t="s">
        <v>122</v>
      </c>
      <c r="AQ123" s="961"/>
      <c r="AR123" s="961"/>
      <c r="AS123" s="961"/>
      <c r="AT123" s="962"/>
      <c r="AU123" s="995"/>
      <c r="AV123" s="996"/>
      <c r="AW123" s="996"/>
      <c r="AX123" s="996"/>
      <c r="AY123" s="996"/>
      <c r="AZ123" s="239" t="s">
        <v>177</v>
      </c>
      <c r="BA123" s="239"/>
      <c r="BB123" s="239"/>
      <c r="BC123" s="239"/>
      <c r="BD123" s="239"/>
      <c r="BE123" s="239"/>
      <c r="BF123" s="239"/>
      <c r="BG123" s="239"/>
      <c r="BH123" s="239"/>
      <c r="BI123" s="239"/>
      <c r="BJ123" s="239"/>
      <c r="BK123" s="239"/>
      <c r="BL123" s="239"/>
      <c r="BM123" s="239"/>
      <c r="BN123" s="239"/>
      <c r="BO123" s="975" t="s">
        <v>450</v>
      </c>
      <c r="BP123" s="1003"/>
      <c r="BQ123" s="1061">
        <v>158565510</v>
      </c>
      <c r="BR123" s="1062"/>
      <c r="BS123" s="1062"/>
      <c r="BT123" s="1062"/>
      <c r="BU123" s="1062"/>
      <c r="BV123" s="1062">
        <v>154156672</v>
      </c>
      <c r="BW123" s="1062"/>
      <c r="BX123" s="1062"/>
      <c r="BY123" s="1062"/>
      <c r="BZ123" s="1062"/>
      <c r="CA123" s="1062">
        <v>151839532</v>
      </c>
      <c r="CB123" s="1062"/>
      <c r="CC123" s="1062"/>
      <c r="CD123" s="1062"/>
      <c r="CE123" s="1062"/>
      <c r="CF123" s="999"/>
      <c r="CG123" s="1000"/>
      <c r="CH123" s="1000"/>
      <c r="CI123" s="1000"/>
      <c r="CJ123" s="1001"/>
      <c r="CK123" s="1007"/>
      <c r="CL123" s="1008"/>
      <c r="CM123" s="1008"/>
      <c r="CN123" s="1008"/>
      <c r="CO123" s="1009"/>
      <c r="CP123" s="1017" t="s">
        <v>391</v>
      </c>
      <c r="CQ123" s="1018"/>
      <c r="CR123" s="1018"/>
      <c r="CS123" s="1018"/>
      <c r="CT123" s="1018"/>
      <c r="CU123" s="1018"/>
      <c r="CV123" s="1018"/>
      <c r="CW123" s="1018"/>
      <c r="CX123" s="1018"/>
      <c r="CY123" s="1018"/>
      <c r="CZ123" s="1018"/>
      <c r="DA123" s="1018"/>
      <c r="DB123" s="1018"/>
      <c r="DC123" s="1018"/>
      <c r="DD123" s="1018"/>
      <c r="DE123" s="1018"/>
      <c r="DF123" s="1019"/>
      <c r="DG123" s="956" t="s">
        <v>122</v>
      </c>
      <c r="DH123" s="957"/>
      <c r="DI123" s="957"/>
      <c r="DJ123" s="957"/>
      <c r="DK123" s="958"/>
      <c r="DL123" s="959" t="s">
        <v>122</v>
      </c>
      <c r="DM123" s="957"/>
      <c r="DN123" s="957"/>
      <c r="DO123" s="957"/>
      <c r="DP123" s="958"/>
      <c r="DQ123" s="959" t="s">
        <v>122</v>
      </c>
      <c r="DR123" s="957"/>
      <c r="DS123" s="957"/>
      <c r="DT123" s="957"/>
      <c r="DU123" s="958"/>
      <c r="DV123" s="960" t="s">
        <v>122</v>
      </c>
      <c r="DW123" s="961"/>
      <c r="DX123" s="961"/>
      <c r="DY123" s="961"/>
      <c r="DZ123" s="962"/>
    </row>
    <row r="124" spans="1:130" s="218" customFormat="1" ht="26.25" customHeight="1" thickBot="1" x14ac:dyDescent="0.25">
      <c r="A124" s="1055"/>
      <c r="B124" s="947"/>
      <c r="C124" s="920" t="s">
        <v>439</v>
      </c>
      <c r="D124" s="921"/>
      <c r="E124" s="921"/>
      <c r="F124" s="921"/>
      <c r="G124" s="921"/>
      <c r="H124" s="921"/>
      <c r="I124" s="921"/>
      <c r="J124" s="921"/>
      <c r="K124" s="921"/>
      <c r="L124" s="921"/>
      <c r="M124" s="921"/>
      <c r="N124" s="921"/>
      <c r="O124" s="921"/>
      <c r="P124" s="921"/>
      <c r="Q124" s="921"/>
      <c r="R124" s="921"/>
      <c r="S124" s="921"/>
      <c r="T124" s="921"/>
      <c r="U124" s="921"/>
      <c r="V124" s="921"/>
      <c r="W124" s="921"/>
      <c r="X124" s="921"/>
      <c r="Y124" s="921"/>
      <c r="Z124" s="922"/>
      <c r="AA124" s="956" t="s">
        <v>122</v>
      </c>
      <c r="AB124" s="957"/>
      <c r="AC124" s="957"/>
      <c r="AD124" s="957"/>
      <c r="AE124" s="958"/>
      <c r="AF124" s="959" t="s">
        <v>122</v>
      </c>
      <c r="AG124" s="957"/>
      <c r="AH124" s="957"/>
      <c r="AI124" s="957"/>
      <c r="AJ124" s="958"/>
      <c r="AK124" s="959" t="s">
        <v>122</v>
      </c>
      <c r="AL124" s="957"/>
      <c r="AM124" s="957"/>
      <c r="AN124" s="957"/>
      <c r="AO124" s="958"/>
      <c r="AP124" s="960" t="s">
        <v>122</v>
      </c>
      <c r="AQ124" s="961"/>
      <c r="AR124" s="961"/>
      <c r="AS124" s="961"/>
      <c r="AT124" s="962"/>
      <c r="AU124" s="1057" t="s">
        <v>451</v>
      </c>
      <c r="AV124" s="1058"/>
      <c r="AW124" s="1058"/>
      <c r="AX124" s="1058"/>
      <c r="AY124" s="1058"/>
      <c r="AZ124" s="1058"/>
      <c r="BA124" s="1058"/>
      <c r="BB124" s="1058"/>
      <c r="BC124" s="1058"/>
      <c r="BD124" s="1058"/>
      <c r="BE124" s="1058"/>
      <c r="BF124" s="1058"/>
      <c r="BG124" s="1058"/>
      <c r="BH124" s="1058"/>
      <c r="BI124" s="1058"/>
      <c r="BJ124" s="1058"/>
      <c r="BK124" s="1058"/>
      <c r="BL124" s="1058"/>
      <c r="BM124" s="1058"/>
      <c r="BN124" s="1058"/>
      <c r="BO124" s="1058"/>
      <c r="BP124" s="1059"/>
      <c r="BQ124" s="1060" t="s">
        <v>122</v>
      </c>
      <c r="BR124" s="1025"/>
      <c r="BS124" s="1025"/>
      <c r="BT124" s="1025"/>
      <c r="BU124" s="1025"/>
      <c r="BV124" s="1025" t="s">
        <v>122</v>
      </c>
      <c r="BW124" s="1025"/>
      <c r="BX124" s="1025"/>
      <c r="BY124" s="1025"/>
      <c r="BZ124" s="1025"/>
      <c r="CA124" s="1025" t="s">
        <v>122</v>
      </c>
      <c r="CB124" s="1025"/>
      <c r="CC124" s="1025"/>
      <c r="CD124" s="1025"/>
      <c r="CE124" s="1025"/>
      <c r="CF124" s="1026"/>
      <c r="CG124" s="1027"/>
      <c r="CH124" s="1027"/>
      <c r="CI124" s="1027"/>
      <c r="CJ124" s="1028"/>
      <c r="CK124" s="1010"/>
      <c r="CL124" s="1010"/>
      <c r="CM124" s="1010"/>
      <c r="CN124" s="1010"/>
      <c r="CO124" s="1011"/>
      <c r="CP124" s="1017" t="s">
        <v>452</v>
      </c>
      <c r="CQ124" s="1018"/>
      <c r="CR124" s="1018"/>
      <c r="CS124" s="1018"/>
      <c r="CT124" s="1018"/>
      <c r="CU124" s="1018"/>
      <c r="CV124" s="1018"/>
      <c r="CW124" s="1018"/>
      <c r="CX124" s="1018"/>
      <c r="CY124" s="1018"/>
      <c r="CZ124" s="1018"/>
      <c r="DA124" s="1018"/>
      <c r="DB124" s="1018"/>
      <c r="DC124" s="1018"/>
      <c r="DD124" s="1018"/>
      <c r="DE124" s="1018"/>
      <c r="DF124" s="1019"/>
      <c r="DG124" s="1002" t="s">
        <v>122</v>
      </c>
      <c r="DH124" s="984"/>
      <c r="DI124" s="984"/>
      <c r="DJ124" s="984"/>
      <c r="DK124" s="985"/>
      <c r="DL124" s="983" t="s">
        <v>122</v>
      </c>
      <c r="DM124" s="984"/>
      <c r="DN124" s="984"/>
      <c r="DO124" s="984"/>
      <c r="DP124" s="985"/>
      <c r="DQ124" s="983" t="s">
        <v>122</v>
      </c>
      <c r="DR124" s="984"/>
      <c r="DS124" s="984"/>
      <c r="DT124" s="984"/>
      <c r="DU124" s="985"/>
      <c r="DV124" s="986" t="s">
        <v>122</v>
      </c>
      <c r="DW124" s="987"/>
      <c r="DX124" s="987"/>
      <c r="DY124" s="987"/>
      <c r="DZ124" s="988"/>
    </row>
    <row r="125" spans="1:130" s="218" customFormat="1" ht="26.25" customHeight="1" x14ac:dyDescent="0.2">
      <c r="A125" s="1055"/>
      <c r="B125" s="947"/>
      <c r="C125" s="920" t="s">
        <v>441</v>
      </c>
      <c r="D125" s="921"/>
      <c r="E125" s="921"/>
      <c r="F125" s="921"/>
      <c r="G125" s="921"/>
      <c r="H125" s="921"/>
      <c r="I125" s="921"/>
      <c r="J125" s="921"/>
      <c r="K125" s="921"/>
      <c r="L125" s="921"/>
      <c r="M125" s="921"/>
      <c r="N125" s="921"/>
      <c r="O125" s="921"/>
      <c r="P125" s="921"/>
      <c r="Q125" s="921"/>
      <c r="R125" s="921"/>
      <c r="S125" s="921"/>
      <c r="T125" s="921"/>
      <c r="U125" s="921"/>
      <c r="V125" s="921"/>
      <c r="W125" s="921"/>
      <c r="X125" s="921"/>
      <c r="Y125" s="921"/>
      <c r="Z125" s="922"/>
      <c r="AA125" s="956" t="s">
        <v>122</v>
      </c>
      <c r="AB125" s="957"/>
      <c r="AC125" s="957"/>
      <c r="AD125" s="957"/>
      <c r="AE125" s="958"/>
      <c r="AF125" s="959" t="s">
        <v>122</v>
      </c>
      <c r="AG125" s="957"/>
      <c r="AH125" s="957"/>
      <c r="AI125" s="957"/>
      <c r="AJ125" s="958"/>
      <c r="AK125" s="959" t="s">
        <v>122</v>
      </c>
      <c r="AL125" s="957"/>
      <c r="AM125" s="957"/>
      <c r="AN125" s="957"/>
      <c r="AO125" s="958"/>
      <c r="AP125" s="960" t="s">
        <v>122</v>
      </c>
      <c r="AQ125" s="961"/>
      <c r="AR125" s="961"/>
      <c r="AS125" s="961"/>
      <c r="AT125" s="962"/>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0" t="s">
        <v>453</v>
      </c>
      <c r="CL125" s="1005"/>
      <c r="CM125" s="1005"/>
      <c r="CN125" s="1005"/>
      <c r="CO125" s="1006"/>
      <c r="CP125" s="927" t="s">
        <v>454</v>
      </c>
      <c r="CQ125" s="895"/>
      <c r="CR125" s="895"/>
      <c r="CS125" s="895"/>
      <c r="CT125" s="895"/>
      <c r="CU125" s="895"/>
      <c r="CV125" s="895"/>
      <c r="CW125" s="895"/>
      <c r="CX125" s="895"/>
      <c r="CY125" s="895"/>
      <c r="CZ125" s="895"/>
      <c r="DA125" s="895"/>
      <c r="DB125" s="895"/>
      <c r="DC125" s="895"/>
      <c r="DD125" s="895"/>
      <c r="DE125" s="895"/>
      <c r="DF125" s="896"/>
      <c r="DG125" s="928" t="s">
        <v>122</v>
      </c>
      <c r="DH125" s="929"/>
      <c r="DI125" s="929"/>
      <c r="DJ125" s="929"/>
      <c r="DK125" s="929"/>
      <c r="DL125" s="929" t="s">
        <v>122</v>
      </c>
      <c r="DM125" s="929"/>
      <c r="DN125" s="929"/>
      <c r="DO125" s="929"/>
      <c r="DP125" s="929"/>
      <c r="DQ125" s="929" t="s">
        <v>122</v>
      </c>
      <c r="DR125" s="929"/>
      <c r="DS125" s="929"/>
      <c r="DT125" s="929"/>
      <c r="DU125" s="929"/>
      <c r="DV125" s="930" t="s">
        <v>122</v>
      </c>
      <c r="DW125" s="930"/>
      <c r="DX125" s="930"/>
      <c r="DY125" s="930"/>
      <c r="DZ125" s="931"/>
    </row>
    <row r="126" spans="1:130" s="218" customFormat="1" ht="26.25" customHeight="1" thickBot="1" x14ac:dyDescent="0.25">
      <c r="A126" s="1055"/>
      <c r="B126" s="947"/>
      <c r="C126" s="920" t="s">
        <v>443</v>
      </c>
      <c r="D126" s="921"/>
      <c r="E126" s="921"/>
      <c r="F126" s="921"/>
      <c r="G126" s="921"/>
      <c r="H126" s="921"/>
      <c r="I126" s="921"/>
      <c r="J126" s="921"/>
      <c r="K126" s="921"/>
      <c r="L126" s="921"/>
      <c r="M126" s="921"/>
      <c r="N126" s="921"/>
      <c r="O126" s="921"/>
      <c r="P126" s="921"/>
      <c r="Q126" s="921"/>
      <c r="R126" s="921"/>
      <c r="S126" s="921"/>
      <c r="T126" s="921"/>
      <c r="U126" s="921"/>
      <c r="V126" s="921"/>
      <c r="W126" s="921"/>
      <c r="X126" s="921"/>
      <c r="Y126" s="921"/>
      <c r="Z126" s="922"/>
      <c r="AA126" s="956">
        <v>6347</v>
      </c>
      <c r="AB126" s="957"/>
      <c r="AC126" s="957"/>
      <c r="AD126" s="957"/>
      <c r="AE126" s="958"/>
      <c r="AF126" s="959">
        <v>711606</v>
      </c>
      <c r="AG126" s="957"/>
      <c r="AH126" s="957"/>
      <c r="AI126" s="957"/>
      <c r="AJ126" s="958"/>
      <c r="AK126" s="959">
        <v>337554</v>
      </c>
      <c r="AL126" s="957"/>
      <c r="AM126" s="957"/>
      <c r="AN126" s="957"/>
      <c r="AO126" s="958"/>
      <c r="AP126" s="960">
        <v>0.5</v>
      </c>
      <c r="AQ126" s="961"/>
      <c r="AR126" s="961"/>
      <c r="AS126" s="961"/>
      <c r="AT126" s="962"/>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1"/>
      <c r="CL126" s="1008"/>
      <c r="CM126" s="1008"/>
      <c r="CN126" s="1008"/>
      <c r="CO126" s="1009"/>
      <c r="CP126" s="920" t="s">
        <v>455</v>
      </c>
      <c r="CQ126" s="921"/>
      <c r="CR126" s="921"/>
      <c r="CS126" s="921"/>
      <c r="CT126" s="921"/>
      <c r="CU126" s="921"/>
      <c r="CV126" s="921"/>
      <c r="CW126" s="921"/>
      <c r="CX126" s="921"/>
      <c r="CY126" s="921"/>
      <c r="CZ126" s="921"/>
      <c r="DA126" s="921"/>
      <c r="DB126" s="921"/>
      <c r="DC126" s="921"/>
      <c r="DD126" s="921"/>
      <c r="DE126" s="921"/>
      <c r="DF126" s="922"/>
      <c r="DG126" s="923" t="s">
        <v>122</v>
      </c>
      <c r="DH126" s="924"/>
      <c r="DI126" s="924"/>
      <c r="DJ126" s="924"/>
      <c r="DK126" s="924"/>
      <c r="DL126" s="924" t="s">
        <v>122</v>
      </c>
      <c r="DM126" s="924"/>
      <c r="DN126" s="924"/>
      <c r="DO126" s="924"/>
      <c r="DP126" s="924"/>
      <c r="DQ126" s="924" t="s">
        <v>122</v>
      </c>
      <c r="DR126" s="924"/>
      <c r="DS126" s="924"/>
      <c r="DT126" s="924"/>
      <c r="DU126" s="924"/>
      <c r="DV126" s="925" t="s">
        <v>122</v>
      </c>
      <c r="DW126" s="925"/>
      <c r="DX126" s="925"/>
      <c r="DY126" s="925"/>
      <c r="DZ126" s="926"/>
    </row>
    <row r="127" spans="1:130" s="218" customFormat="1" ht="26.25" customHeight="1" x14ac:dyDescent="0.2">
      <c r="A127" s="1056"/>
      <c r="B127" s="949"/>
      <c r="C127" s="971" t="s">
        <v>456</v>
      </c>
      <c r="D127" s="963"/>
      <c r="E127" s="963"/>
      <c r="F127" s="963"/>
      <c r="G127" s="963"/>
      <c r="H127" s="963"/>
      <c r="I127" s="963"/>
      <c r="J127" s="963"/>
      <c r="K127" s="963"/>
      <c r="L127" s="963"/>
      <c r="M127" s="963"/>
      <c r="N127" s="963"/>
      <c r="O127" s="963"/>
      <c r="P127" s="963"/>
      <c r="Q127" s="963"/>
      <c r="R127" s="963"/>
      <c r="S127" s="963"/>
      <c r="T127" s="963"/>
      <c r="U127" s="963"/>
      <c r="V127" s="963"/>
      <c r="W127" s="963"/>
      <c r="X127" s="963"/>
      <c r="Y127" s="963"/>
      <c r="Z127" s="964"/>
      <c r="AA127" s="956" t="s">
        <v>122</v>
      </c>
      <c r="AB127" s="957"/>
      <c r="AC127" s="957"/>
      <c r="AD127" s="957"/>
      <c r="AE127" s="958"/>
      <c r="AF127" s="959" t="s">
        <v>122</v>
      </c>
      <c r="AG127" s="957"/>
      <c r="AH127" s="957"/>
      <c r="AI127" s="957"/>
      <c r="AJ127" s="958"/>
      <c r="AK127" s="959" t="s">
        <v>122</v>
      </c>
      <c r="AL127" s="957"/>
      <c r="AM127" s="957"/>
      <c r="AN127" s="957"/>
      <c r="AO127" s="958"/>
      <c r="AP127" s="960" t="s">
        <v>122</v>
      </c>
      <c r="AQ127" s="961"/>
      <c r="AR127" s="961"/>
      <c r="AS127" s="961"/>
      <c r="AT127" s="962"/>
      <c r="AU127" s="220"/>
      <c r="AV127" s="220"/>
      <c r="AW127" s="220"/>
      <c r="AX127" s="1029" t="s">
        <v>457</v>
      </c>
      <c r="AY127" s="1030"/>
      <c r="AZ127" s="1030"/>
      <c r="BA127" s="1030"/>
      <c r="BB127" s="1030"/>
      <c r="BC127" s="1030"/>
      <c r="BD127" s="1030"/>
      <c r="BE127" s="1031"/>
      <c r="BF127" s="1032" t="s">
        <v>458</v>
      </c>
      <c r="BG127" s="1030"/>
      <c r="BH127" s="1030"/>
      <c r="BI127" s="1030"/>
      <c r="BJ127" s="1030"/>
      <c r="BK127" s="1030"/>
      <c r="BL127" s="1031"/>
      <c r="BM127" s="1032" t="s">
        <v>459</v>
      </c>
      <c r="BN127" s="1030"/>
      <c r="BO127" s="1030"/>
      <c r="BP127" s="1030"/>
      <c r="BQ127" s="1030"/>
      <c r="BR127" s="1030"/>
      <c r="BS127" s="1031"/>
      <c r="BT127" s="1032" t="s">
        <v>460</v>
      </c>
      <c r="BU127" s="1030"/>
      <c r="BV127" s="1030"/>
      <c r="BW127" s="1030"/>
      <c r="BX127" s="1030"/>
      <c r="BY127" s="1030"/>
      <c r="BZ127" s="1053"/>
      <c r="CA127" s="220"/>
      <c r="CB127" s="220"/>
      <c r="CC127" s="220"/>
      <c r="CD127" s="243"/>
      <c r="CE127" s="243"/>
      <c r="CF127" s="243"/>
      <c r="CG127" s="220"/>
      <c r="CH127" s="220"/>
      <c r="CI127" s="220"/>
      <c r="CJ127" s="242"/>
      <c r="CK127" s="1021"/>
      <c r="CL127" s="1008"/>
      <c r="CM127" s="1008"/>
      <c r="CN127" s="1008"/>
      <c r="CO127" s="1009"/>
      <c r="CP127" s="920" t="s">
        <v>461</v>
      </c>
      <c r="CQ127" s="921"/>
      <c r="CR127" s="921"/>
      <c r="CS127" s="921"/>
      <c r="CT127" s="921"/>
      <c r="CU127" s="921"/>
      <c r="CV127" s="921"/>
      <c r="CW127" s="921"/>
      <c r="CX127" s="921"/>
      <c r="CY127" s="921"/>
      <c r="CZ127" s="921"/>
      <c r="DA127" s="921"/>
      <c r="DB127" s="921"/>
      <c r="DC127" s="921"/>
      <c r="DD127" s="921"/>
      <c r="DE127" s="921"/>
      <c r="DF127" s="922"/>
      <c r="DG127" s="923" t="s">
        <v>122</v>
      </c>
      <c r="DH127" s="924"/>
      <c r="DI127" s="924"/>
      <c r="DJ127" s="924"/>
      <c r="DK127" s="924"/>
      <c r="DL127" s="924" t="s">
        <v>122</v>
      </c>
      <c r="DM127" s="924"/>
      <c r="DN127" s="924"/>
      <c r="DO127" s="924"/>
      <c r="DP127" s="924"/>
      <c r="DQ127" s="924" t="s">
        <v>122</v>
      </c>
      <c r="DR127" s="924"/>
      <c r="DS127" s="924"/>
      <c r="DT127" s="924"/>
      <c r="DU127" s="924"/>
      <c r="DV127" s="925" t="s">
        <v>122</v>
      </c>
      <c r="DW127" s="925"/>
      <c r="DX127" s="925"/>
      <c r="DY127" s="925"/>
      <c r="DZ127" s="926"/>
    </row>
    <row r="128" spans="1:130" s="218" customFormat="1" ht="26.25" customHeight="1" thickBot="1" x14ac:dyDescent="0.25">
      <c r="A128" s="1039" t="s">
        <v>462</v>
      </c>
      <c r="B128" s="1040"/>
      <c r="C128" s="1040"/>
      <c r="D128" s="1040"/>
      <c r="E128" s="1040"/>
      <c r="F128" s="1040"/>
      <c r="G128" s="1040"/>
      <c r="H128" s="1040"/>
      <c r="I128" s="1040"/>
      <c r="J128" s="1040"/>
      <c r="K128" s="1040"/>
      <c r="L128" s="1040"/>
      <c r="M128" s="1040"/>
      <c r="N128" s="1040"/>
      <c r="O128" s="1040"/>
      <c r="P128" s="1040"/>
      <c r="Q128" s="1040"/>
      <c r="R128" s="1040"/>
      <c r="S128" s="1040"/>
      <c r="T128" s="1040"/>
      <c r="U128" s="1040"/>
      <c r="V128" s="1040"/>
      <c r="W128" s="1041" t="s">
        <v>463</v>
      </c>
      <c r="X128" s="1041"/>
      <c r="Y128" s="1041"/>
      <c r="Z128" s="1042"/>
      <c r="AA128" s="1043">
        <v>3531675</v>
      </c>
      <c r="AB128" s="1044"/>
      <c r="AC128" s="1044"/>
      <c r="AD128" s="1044"/>
      <c r="AE128" s="1045"/>
      <c r="AF128" s="1046">
        <v>3863013</v>
      </c>
      <c r="AG128" s="1044"/>
      <c r="AH128" s="1044"/>
      <c r="AI128" s="1044"/>
      <c r="AJ128" s="1045"/>
      <c r="AK128" s="1046">
        <v>3496651</v>
      </c>
      <c r="AL128" s="1044"/>
      <c r="AM128" s="1044"/>
      <c r="AN128" s="1044"/>
      <c r="AO128" s="1045"/>
      <c r="AP128" s="1047"/>
      <c r="AQ128" s="1048"/>
      <c r="AR128" s="1048"/>
      <c r="AS128" s="1048"/>
      <c r="AT128" s="1049"/>
      <c r="AU128" s="220"/>
      <c r="AV128" s="220"/>
      <c r="AW128" s="220"/>
      <c r="AX128" s="894" t="s">
        <v>464</v>
      </c>
      <c r="AY128" s="895"/>
      <c r="AZ128" s="895"/>
      <c r="BA128" s="895"/>
      <c r="BB128" s="895"/>
      <c r="BC128" s="895"/>
      <c r="BD128" s="895"/>
      <c r="BE128" s="896"/>
      <c r="BF128" s="1050" t="s">
        <v>122</v>
      </c>
      <c r="BG128" s="1051"/>
      <c r="BH128" s="1051"/>
      <c r="BI128" s="1051"/>
      <c r="BJ128" s="1051"/>
      <c r="BK128" s="1051"/>
      <c r="BL128" s="1052"/>
      <c r="BM128" s="1050">
        <v>11.25</v>
      </c>
      <c r="BN128" s="1051"/>
      <c r="BO128" s="1051"/>
      <c r="BP128" s="1051"/>
      <c r="BQ128" s="1051"/>
      <c r="BR128" s="1051"/>
      <c r="BS128" s="1052"/>
      <c r="BT128" s="1050">
        <v>20</v>
      </c>
      <c r="BU128" s="1051"/>
      <c r="BV128" s="1051"/>
      <c r="BW128" s="1051"/>
      <c r="BX128" s="1051"/>
      <c r="BY128" s="1051"/>
      <c r="BZ128" s="1074"/>
      <c r="CA128" s="243"/>
      <c r="CB128" s="243"/>
      <c r="CC128" s="243"/>
      <c r="CD128" s="243"/>
      <c r="CE128" s="243"/>
      <c r="CF128" s="243"/>
      <c r="CG128" s="220"/>
      <c r="CH128" s="220"/>
      <c r="CI128" s="220"/>
      <c r="CJ128" s="242"/>
      <c r="CK128" s="1022"/>
      <c r="CL128" s="1023"/>
      <c r="CM128" s="1023"/>
      <c r="CN128" s="1023"/>
      <c r="CO128" s="1024"/>
      <c r="CP128" s="1033" t="s">
        <v>465</v>
      </c>
      <c r="CQ128" s="726"/>
      <c r="CR128" s="726"/>
      <c r="CS128" s="726"/>
      <c r="CT128" s="726"/>
      <c r="CU128" s="726"/>
      <c r="CV128" s="726"/>
      <c r="CW128" s="726"/>
      <c r="CX128" s="726"/>
      <c r="CY128" s="726"/>
      <c r="CZ128" s="726"/>
      <c r="DA128" s="726"/>
      <c r="DB128" s="726"/>
      <c r="DC128" s="726"/>
      <c r="DD128" s="726"/>
      <c r="DE128" s="726"/>
      <c r="DF128" s="1034"/>
      <c r="DG128" s="1035" t="s">
        <v>122</v>
      </c>
      <c r="DH128" s="1036"/>
      <c r="DI128" s="1036"/>
      <c r="DJ128" s="1036"/>
      <c r="DK128" s="1036"/>
      <c r="DL128" s="1036" t="s">
        <v>122</v>
      </c>
      <c r="DM128" s="1036"/>
      <c r="DN128" s="1036"/>
      <c r="DO128" s="1036"/>
      <c r="DP128" s="1036"/>
      <c r="DQ128" s="1036" t="s">
        <v>122</v>
      </c>
      <c r="DR128" s="1036"/>
      <c r="DS128" s="1036"/>
      <c r="DT128" s="1036"/>
      <c r="DU128" s="1036"/>
      <c r="DV128" s="1037" t="s">
        <v>122</v>
      </c>
      <c r="DW128" s="1037"/>
      <c r="DX128" s="1037"/>
      <c r="DY128" s="1037"/>
      <c r="DZ128" s="1038"/>
    </row>
    <row r="129" spans="1:131" s="218" customFormat="1" ht="26.25" customHeight="1" x14ac:dyDescent="0.2">
      <c r="A129" s="932" t="s">
        <v>102</v>
      </c>
      <c r="B129" s="933"/>
      <c r="C129" s="933"/>
      <c r="D129" s="933"/>
      <c r="E129" s="933"/>
      <c r="F129" s="933"/>
      <c r="G129" s="933"/>
      <c r="H129" s="933"/>
      <c r="I129" s="933"/>
      <c r="J129" s="933"/>
      <c r="K129" s="933"/>
      <c r="L129" s="933"/>
      <c r="M129" s="933"/>
      <c r="N129" s="933"/>
      <c r="O129" s="933"/>
      <c r="P129" s="933"/>
      <c r="Q129" s="933"/>
      <c r="R129" s="933"/>
      <c r="S129" s="933"/>
      <c r="T129" s="933"/>
      <c r="U129" s="933"/>
      <c r="V129" s="933"/>
      <c r="W129" s="1068" t="s">
        <v>466</v>
      </c>
      <c r="X129" s="1069"/>
      <c r="Y129" s="1069"/>
      <c r="Z129" s="1070"/>
      <c r="AA129" s="956">
        <v>72963586</v>
      </c>
      <c r="AB129" s="957"/>
      <c r="AC129" s="957"/>
      <c r="AD129" s="957"/>
      <c r="AE129" s="958"/>
      <c r="AF129" s="959">
        <v>74044834</v>
      </c>
      <c r="AG129" s="957"/>
      <c r="AH129" s="957"/>
      <c r="AI129" s="957"/>
      <c r="AJ129" s="958"/>
      <c r="AK129" s="959">
        <v>76008074</v>
      </c>
      <c r="AL129" s="957"/>
      <c r="AM129" s="957"/>
      <c r="AN129" s="957"/>
      <c r="AO129" s="958"/>
      <c r="AP129" s="1071"/>
      <c r="AQ129" s="1072"/>
      <c r="AR129" s="1072"/>
      <c r="AS129" s="1072"/>
      <c r="AT129" s="1073"/>
      <c r="AU129" s="221"/>
      <c r="AV129" s="221"/>
      <c r="AW129" s="221"/>
      <c r="AX129" s="1063" t="s">
        <v>467</v>
      </c>
      <c r="AY129" s="921"/>
      <c r="AZ129" s="921"/>
      <c r="BA129" s="921"/>
      <c r="BB129" s="921"/>
      <c r="BC129" s="921"/>
      <c r="BD129" s="921"/>
      <c r="BE129" s="922"/>
      <c r="BF129" s="1064" t="s">
        <v>122</v>
      </c>
      <c r="BG129" s="1065"/>
      <c r="BH129" s="1065"/>
      <c r="BI129" s="1065"/>
      <c r="BJ129" s="1065"/>
      <c r="BK129" s="1065"/>
      <c r="BL129" s="1066"/>
      <c r="BM129" s="1064">
        <v>16.25</v>
      </c>
      <c r="BN129" s="1065"/>
      <c r="BO129" s="1065"/>
      <c r="BP129" s="1065"/>
      <c r="BQ129" s="1065"/>
      <c r="BR129" s="1065"/>
      <c r="BS129" s="1066"/>
      <c r="BT129" s="1064">
        <v>30</v>
      </c>
      <c r="BU129" s="1065"/>
      <c r="BV129" s="1065"/>
      <c r="BW129" s="1065"/>
      <c r="BX129" s="1065"/>
      <c r="BY129" s="1065"/>
      <c r="BZ129" s="1067"/>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2" t="s">
        <v>468</v>
      </c>
      <c r="B130" s="933"/>
      <c r="C130" s="933"/>
      <c r="D130" s="933"/>
      <c r="E130" s="933"/>
      <c r="F130" s="933"/>
      <c r="G130" s="933"/>
      <c r="H130" s="933"/>
      <c r="I130" s="933"/>
      <c r="J130" s="933"/>
      <c r="K130" s="933"/>
      <c r="L130" s="933"/>
      <c r="M130" s="933"/>
      <c r="N130" s="933"/>
      <c r="O130" s="933"/>
      <c r="P130" s="933"/>
      <c r="Q130" s="933"/>
      <c r="R130" s="933"/>
      <c r="S130" s="933"/>
      <c r="T130" s="933"/>
      <c r="U130" s="933"/>
      <c r="V130" s="933"/>
      <c r="W130" s="1068" t="s">
        <v>469</v>
      </c>
      <c r="X130" s="1069"/>
      <c r="Y130" s="1069"/>
      <c r="Z130" s="1070"/>
      <c r="AA130" s="956">
        <v>8029547</v>
      </c>
      <c r="AB130" s="957"/>
      <c r="AC130" s="957"/>
      <c r="AD130" s="957"/>
      <c r="AE130" s="958"/>
      <c r="AF130" s="959">
        <v>7818637</v>
      </c>
      <c r="AG130" s="957"/>
      <c r="AH130" s="957"/>
      <c r="AI130" s="957"/>
      <c r="AJ130" s="958"/>
      <c r="AK130" s="959">
        <v>7536804</v>
      </c>
      <c r="AL130" s="957"/>
      <c r="AM130" s="957"/>
      <c r="AN130" s="957"/>
      <c r="AO130" s="958"/>
      <c r="AP130" s="1071"/>
      <c r="AQ130" s="1072"/>
      <c r="AR130" s="1072"/>
      <c r="AS130" s="1072"/>
      <c r="AT130" s="1073"/>
      <c r="AU130" s="221"/>
      <c r="AV130" s="221"/>
      <c r="AW130" s="221"/>
      <c r="AX130" s="1063" t="s">
        <v>470</v>
      </c>
      <c r="AY130" s="921"/>
      <c r="AZ130" s="921"/>
      <c r="BA130" s="921"/>
      <c r="BB130" s="921"/>
      <c r="BC130" s="921"/>
      <c r="BD130" s="921"/>
      <c r="BE130" s="922"/>
      <c r="BF130" s="1099">
        <v>-2.7</v>
      </c>
      <c r="BG130" s="1100"/>
      <c r="BH130" s="1100"/>
      <c r="BI130" s="1100"/>
      <c r="BJ130" s="1100"/>
      <c r="BK130" s="1100"/>
      <c r="BL130" s="1101"/>
      <c r="BM130" s="1099">
        <v>25</v>
      </c>
      <c r="BN130" s="1100"/>
      <c r="BO130" s="1100"/>
      <c r="BP130" s="1100"/>
      <c r="BQ130" s="1100"/>
      <c r="BR130" s="1100"/>
      <c r="BS130" s="1101"/>
      <c r="BT130" s="1099">
        <v>35</v>
      </c>
      <c r="BU130" s="1100"/>
      <c r="BV130" s="1100"/>
      <c r="BW130" s="1100"/>
      <c r="BX130" s="1100"/>
      <c r="BY130" s="1100"/>
      <c r="BZ130" s="1102"/>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3"/>
      <c r="B131" s="1104"/>
      <c r="C131" s="1104"/>
      <c r="D131" s="1104"/>
      <c r="E131" s="1104"/>
      <c r="F131" s="1104"/>
      <c r="G131" s="1104"/>
      <c r="H131" s="1104"/>
      <c r="I131" s="1104"/>
      <c r="J131" s="1104"/>
      <c r="K131" s="1104"/>
      <c r="L131" s="1104"/>
      <c r="M131" s="1104"/>
      <c r="N131" s="1104"/>
      <c r="O131" s="1104"/>
      <c r="P131" s="1104"/>
      <c r="Q131" s="1104"/>
      <c r="R131" s="1104"/>
      <c r="S131" s="1104"/>
      <c r="T131" s="1104"/>
      <c r="U131" s="1104"/>
      <c r="V131" s="1104"/>
      <c r="W131" s="1105" t="s">
        <v>471</v>
      </c>
      <c r="X131" s="1106"/>
      <c r="Y131" s="1106"/>
      <c r="Z131" s="1107"/>
      <c r="AA131" s="1002">
        <v>64934039</v>
      </c>
      <c r="AB131" s="984"/>
      <c r="AC131" s="984"/>
      <c r="AD131" s="984"/>
      <c r="AE131" s="985"/>
      <c r="AF131" s="983">
        <v>66226197</v>
      </c>
      <c r="AG131" s="984"/>
      <c r="AH131" s="984"/>
      <c r="AI131" s="984"/>
      <c r="AJ131" s="985"/>
      <c r="AK131" s="983">
        <v>68471270</v>
      </c>
      <c r="AL131" s="984"/>
      <c r="AM131" s="984"/>
      <c r="AN131" s="984"/>
      <c r="AO131" s="985"/>
      <c r="AP131" s="1108"/>
      <c r="AQ131" s="1109"/>
      <c r="AR131" s="1109"/>
      <c r="AS131" s="1109"/>
      <c r="AT131" s="1110"/>
      <c r="AU131" s="221"/>
      <c r="AV131" s="221"/>
      <c r="AW131" s="221"/>
      <c r="AX131" s="1081" t="s">
        <v>472</v>
      </c>
      <c r="AY131" s="726"/>
      <c r="AZ131" s="726"/>
      <c r="BA131" s="726"/>
      <c r="BB131" s="726"/>
      <c r="BC131" s="726"/>
      <c r="BD131" s="726"/>
      <c r="BE131" s="1034"/>
      <c r="BF131" s="1082" t="s">
        <v>122</v>
      </c>
      <c r="BG131" s="1083"/>
      <c r="BH131" s="1083"/>
      <c r="BI131" s="1083"/>
      <c r="BJ131" s="1083"/>
      <c r="BK131" s="1083"/>
      <c r="BL131" s="1084"/>
      <c r="BM131" s="1082">
        <v>350</v>
      </c>
      <c r="BN131" s="1083"/>
      <c r="BO131" s="1083"/>
      <c r="BP131" s="1083"/>
      <c r="BQ131" s="1083"/>
      <c r="BR131" s="1083"/>
      <c r="BS131" s="1084"/>
      <c r="BT131" s="1085"/>
      <c r="BU131" s="1086"/>
      <c r="BV131" s="1086"/>
      <c r="BW131" s="1086"/>
      <c r="BX131" s="1086"/>
      <c r="BY131" s="1086"/>
      <c r="BZ131" s="108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88" t="s">
        <v>473</v>
      </c>
      <c r="B132" s="1089"/>
      <c r="C132" s="1089"/>
      <c r="D132" s="1089"/>
      <c r="E132" s="1089"/>
      <c r="F132" s="1089"/>
      <c r="G132" s="1089"/>
      <c r="H132" s="1089"/>
      <c r="I132" s="1089"/>
      <c r="J132" s="1089"/>
      <c r="K132" s="1089"/>
      <c r="L132" s="1089"/>
      <c r="M132" s="1089"/>
      <c r="N132" s="1089"/>
      <c r="O132" s="1089"/>
      <c r="P132" s="1089"/>
      <c r="Q132" s="1089"/>
      <c r="R132" s="1089"/>
      <c r="S132" s="1089"/>
      <c r="T132" s="1089"/>
      <c r="U132" s="1089"/>
      <c r="V132" s="1092" t="s">
        <v>474</v>
      </c>
      <c r="W132" s="1092"/>
      <c r="X132" s="1092"/>
      <c r="Y132" s="1092"/>
      <c r="Z132" s="1093"/>
      <c r="AA132" s="1094">
        <v>-2.1644056360000001</v>
      </c>
      <c r="AB132" s="1095"/>
      <c r="AC132" s="1095"/>
      <c r="AD132" s="1095"/>
      <c r="AE132" s="1096"/>
      <c r="AF132" s="1097">
        <v>-2.2424872140000001</v>
      </c>
      <c r="AG132" s="1095"/>
      <c r="AH132" s="1095"/>
      <c r="AI132" s="1095"/>
      <c r="AJ132" s="1096"/>
      <c r="AK132" s="1097">
        <v>-3.899498286</v>
      </c>
      <c r="AL132" s="1095"/>
      <c r="AM132" s="1095"/>
      <c r="AN132" s="1095"/>
      <c r="AO132" s="1096"/>
      <c r="AP132" s="999"/>
      <c r="AQ132" s="1000"/>
      <c r="AR132" s="1000"/>
      <c r="AS132" s="1000"/>
      <c r="AT132" s="1098"/>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0"/>
      <c r="B133" s="1091"/>
      <c r="C133" s="1091"/>
      <c r="D133" s="1091"/>
      <c r="E133" s="1091"/>
      <c r="F133" s="1091"/>
      <c r="G133" s="1091"/>
      <c r="H133" s="1091"/>
      <c r="I133" s="1091"/>
      <c r="J133" s="1091"/>
      <c r="K133" s="1091"/>
      <c r="L133" s="1091"/>
      <c r="M133" s="1091"/>
      <c r="N133" s="1091"/>
      <c r="O133" s="1091"/>
      <c r="P133" s="1091"/>
      <c r="Q133" s="1091"/>
      <c r="R133" s="1091"/>
      <c r="S133" s="1091"/>
      <c r="T133" s="1091"/>
      <c r="U133" s="1091"/>
      <c r="V133" s="1075" t="s">
        <v>475</v>
      </c>
      <c r="W133" s="1075"/>
      <c r="X133" s="1075"/>
      <c r="Y133" s="1075"/>
      <c r="Z133" s="1076"/>
      <c r="AA133" s="1077">
        <v>-1.3</v>
      </c>
      <c r="AB133" s="1078"/>
      <c r="AC133" s="1078"/>
      <c r="AD133" s="1078"/>
      <c r="AE133" s="1079"/>
      <c r="AF133" s="1077">
        <v>-2.2000000000000002</v>
      </c>
      <c r="AG133" s="1078"/>
      <c r="AH133" s="1078"/>
      <c r="AI133" s="1078"/>
      <c r="AJ133" s="1079"/>
      <c r="AK133" s="1077">
        <v>-2.7</v>
      </c>
      <c r="AL133" s="1078"/>
      <c r="AM133" s="1078"/>
      <c r="AN133" s="1078"/>
      <c r="AO133" s="1079"/>
      <c r="AP133" s="1026"/>
      <c r="AQ133" s="1027"/>
      <c r="AR133" s="1027"/>
      <c r="AS133" s="1027"/>
      <c r="AT133" s="1080"/>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8WlZsUCZ2j3xnaliHi6E8BiMRI97BmBhobrYeUg785/rvVt9Qhg+wsRhT3iACjkZ6TLeMDITYxB2OL3OZRjUiA==" saltValue="Ojfet1yo0qSHxCT9eGsKv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476</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Aid2RZjCYydJD82U6tp0F8uH870C5L4HfW35HNWsDEeJSRSJyjcsUyOYbxSiqSbp8RN7Tjw92DQIAZ3zsCETBw==" saltValue="mI8H6YZ2wN5nzwOqw9+vZw==" spinCount="100000" sheet="1" objects="1" scenarios="1"/>
  <dataConsolidate/>
  <phoneticPr fontId="2"/>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Ur2+Im7zc+SncHiUZD5oCEf4ZOPU7LfKGIrjdEzQ6Z0dtDkjzJc6pTVd9Q8zqoBXm5ujyjO6cKDa456A2p5YxQ==" saltValue="WgqyFUA5ET4QQuNe3OVYvA==" spinCount="100000"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478</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2" t="s">
        <v>479</v>
      </c>
      <c r="AP7" s="260"/>
      <c r="AQ7" s="261" t="s">
        <v>480</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3"/>
      <c r="AP8" s="266" t="s">
        <v>481</v>
      </c>
      <c r="AQ8" s="267" t="s">
        <v>482</v>
      </c>
      <c r="AR8" s="268" t="s">
        <v>483</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4" t="s">
        <v>484</v>
      </c>
      <c r="AL9" s="1115"/>
      <c r="AM9" s="1115"/>
      <c r="AN9" s="1116"/>
      <c r="AO9" s="269">
        <v>22603026</v>
      </c>
      <c r="AP9" s="269">
        <v>65404</v>
      </c>
      <c r="AQ9" s="270">
        <v>69190</v>
      </c>
      <c r="AR9" s="271">
        <v>-5.5</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4" t="s">
        <v>485</v>
      </c>
      <c r="AL10" s="1115"/>
      <c r="AM10" s="1115"/>
      <c r="AN10" s="1116"/>
      <c r="AO10" s="272">
        <v>11762</v>
      </c>
      <c r="AP10" s="272">
        <v>34</v>
      </c>
      <c r="AQ10" s="273">
        <v>1817</v>
      </c>
      <c r="AR10" s="274">
        <v>-98.1</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4" t="s">
        <v>486</v>
      </c>
      <c r="AL11" s="1115"/>
      <c r="AM11" s="1115"/>
      <c r="AN11" s="1116"/>
      <c r="AO11" s="272">
        <v>186039</v>
      </c>
      <c r="AP11" s="272">
        <v>538</v>
      </c>
      <c r="AQ11" s="273">
        <v>711</v>
      </c>
      <c r="AR11" s="274">
        <v>-24.3</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4" t="s">
        <v>487</v>
      </c>
      <c r="AL12" s="1115"/>
      <c r="AM12" s="1115"/>
      <c r="AN12" s="1116"/>
      <c r="AO12" s="272" t="s">
        <v>488</v>
      </c>
      <c r="AP12" s="272" t="s">
        <v>488</v>
      </c>
      <c r="AQ12" s="273">
        <v>19</v>
      </c>
      <c r="AR12" s="274" t="s">
        <v>488</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4" t="s">
        <v>489</v>
      </c>
      <c r="AL13" s="1115"/>
      <c r="AM13" s="1115"/>
      <c r="AN13" s="1116"/>
      <c r="AO13" s="272">
        <v>712402</v>
      </c>
      <c r="AP13" s="272">
        <v>2061</v>
      </c>
      <c r="AQ13" s="273">
        <v>2094</v>
      </c>
      <c r="AR13" s="274">
        <v>-1.6</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4" t="s">
        <v>490</v>
      </c>
      <c r="AL14" s="1115"/>
      <c r="AM14" s="1115"/>
      <c r="AN14" s="1116"/>
      <c r="AO14" s="272">
        <v>260979</v>
      </c>
      <c r="AP14" s="272">
        <v>755</v>
      </c>
      <c r="AQ14" s="273">
        <v>1351</v>
      </c>
      <c r="AR14" s="274">
        <v>-44.1</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7" t="s">
        <v>491</v>
      </c>
      <c r="AL15" s="1118"/>
      <c r="AM15" s="1118"/>
      <c r="AN15" s="1119"/>
      <c r="AO15" s="272">
        <v>-735905</v>
      </c>
      <c r="AP15" s="272">
        <v>-2129</v>
      </c>
      <c r="AQ15" s="273">
        <v>-3935</v>
      </c>
      <c r="AR15" s="274">
        <v>-45.9</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7" t="s">
        <v>177</v>
      </c>
      <c r="AL16" s="1118"/>
      <c r="AM16" s="1118"/>
      <c r="AN16" s="1119"/>
      <c r="AO16" s="272">
        <v>23038303</v>
      </c>
      <c r="AP16" s="272">
        <v>66664</v>
      </c>
      <c r="AQ16" s="273">
        <v>71247</v>
      </c>
      <c r="AR16" s="274">
        <v>-6.4</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492</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493</v>
      </c>
      <c r="AP20" s="281" t="s">
        <v>494</v>
      </c>
      <c r="AQ20" s="282" t="s">
        <v>495</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0" t="s">
        <v>496</v>
      </c>
      <c r="AL21" s="1121"/>
      <c r="AM21" s="1121"/>
      <c r="AN21" s="1122"/>
      <c r="AO21" s="285">
        <v>6</v>
      </c>
      <c r="AP21" s="286">
        <v>6.59</v>
      </c>
      <c r="AQ21" s="287">
        <v>-0.59</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0" t="s">
        <v>497</v>
      </c>
      <c r="AL22" s="1121"/>
      <c r="AM22" s="1121"/>
      <c r="AN22" s="1122"/>
      <c r="AO22" s="290">
        <v>96.4</v>
      </c>
      <c r="AP22" s="291">
        <v>99.2</v>
      </c>
      <c r="AQ22" s="292">
        <v>-2.8</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1" t="s">
        <v>498</v>
      </c>
      <c r="B26" s="1111"/>
      <c r="C26" s="1111"/>
      <c r="D26" s="1111"/>
      <c r="E26" s="1111"/>
      <c r="F26" s="1111"/>
      <c r="G26" s="1111"/>
      <c r="H26" s="1111"/>
      <c r="I26" s="1111"/>
      <c r="J26" s="1111"/>
      <c r="K26" s="1111"/>
      <c r="L26" s="1111"/>
      <c r="M26" s="1111"/>
      <c r="N26" s="1111"/>
      <c r="O26" s="1111"/>
      <c r="P26" s="1111"/>
      <c r="Q26" s="1111"/>
      <c r="R26" s="1111"/>
      <c r="S26" s="1111"/>
      <c r="T26" s="1111"/>
      <c r="U26" s="1111"/>
      <c r="V26" s="1111"/>
      <c r="W26" s="1111"/>
      <c r="X26" s="1111"/>
      <c r="Y26" s="1111"/>
      <c r="Z26" s="1111"/>
      <c r="AA26" s="1111"/>
      <c r="AB26" s="1111"/>
      <c r="AC26" s="1111"/>
      <c r="AD26" s="1111"/>
      <c r="AE26" s="1111"/>
      <c r="AF26" s="1111"/>
      <c r="AG26" s="1111"/>
      <c r="AH26" s="1111"/>
      <c r="AI26" s="1111"/>
      <c r="AJ26" s="1111"/>
      <c r="AK26" s="1111"/>
      <c r="AL26" s="1111"/>
      <c r="AM26" s="1111"/>
      <c r="AN26" s="1111"/>
      <c r="AO26" s="1111"/>
      <c r="AP26" s="1111"/>
      <c r="AQ26" s="1111"/>
      <c r="AR26" s="1111"/>
      <c r="AS26" s="1111"/>
      <c r="AT26" s="255"/>
    </row>
    <row r="27" spans="1:46" ht="13.2" x14ac:dyDescent="0.2">
      <c r="A27" s="297"/>
      <c r="AO27" s="250"/>
      <c r="AP27" s="250"/>
      <c r="AQ27" s="250"/>
      <c r="AR27" s="250"/>
      <c r="AS27" s="250"/>
      <c r="AT27" s="250"/>
    </row>
    <row r="28" spans="1:46" ht="16.2" x14ac:dyDescent="0.2">
      <c r="A28" s="251" t="s">
        <v>499</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500</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2" t="s">
        <v>479</v>
      </c>
      <c r="AP30" s="260"/>
      <c r="AQ30" s="261" t="s">
        <v>480</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3"/>
      <c r="AP31" s="266" t="s">
        <v>481</v>
      </c>
      <c r="AQ31" s="267" t="s">
        <v>482</v>
      </c>
      <c r="AR31" s="268" t="s">
        <v>483</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8" t="s">
        <v>501</v>
      </c>
      <c r="AL32" s="1129"/>
      <c r="AM32" s="1129"/>
      <c r="AN32" s="1130"/>
      <c r="AO32" s="300">
        <v>6805578</v>
      </c>
      <c r="AP32" s="300">
        <v>19693</v>
      </c>
      <c r="AQ32" s="301">
        <v>37151</v>
      </c>
      <c r="AR32" s="302">
        <v>-47</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8" t="s">
        <v>502</v>
      </c>
      <c r="AL33" s="1129"/>
      <c r="AM33" s="1129"/>
      <c r="AN33" s="1130"/>
      <c r="AO33" s="300" t="s">
        <v>488</v>
      </c>
      <c r="AP33" s="300" t="s">
        <v>488</v>
      </c>
      <c r="AQ33" s="301">
        <v>1</v>
      </c>
      <c r="AR33" s="302" t="s">
        <v>488</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8" t="s">
        <v>503</v>
      </c>
      <c r="AL34" s="1129"/>
      <c r="AM34" s="1129"/>
      <c r="AN34" s="1130"/>
      <c r="AO34" s="300" t="s">
        <v>488</v>
      </c>
      <c r="AP34" s="300" t="s">
        <v>488</v>
      </c>
      <c r="AQ34" s="301">
        <v>48</v>
      </c>
      <c r="AR34" s="302" t="s">
        <v>488</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8" t="s">
        <v>504</v>
      </c>
      <c r="AL35" s="1129"/>
      <c r="AM35" s="1129"/>
      <c r="AN35" s="1130"/>
      <c r="AO35" s="300">
        <v>1164263</v>
      </c>
      <c r="AP35" s="300">
        <v>3369</v>
      </c>
      <c r="AQ35" s="301">
        <v>8181</v>
      </c>
      <c r="AR35" s="302">
        <v>-58.8</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8" t="s">
        <v>505</v>
      </c>
      <c r="AL36" s="1129"/>
      <c r="AM36" s="1129"/>
      <c r="AN36" s="1130"/>
      <c r="AO36" s="300" t="s">
        <v>488</v>
      </c>
      <c r="AP36" s="300" t="s">
        <v>488</v>
      </c>
      <c r="AQ36" s="301">
        <v>473</v>
      </c>
      <c r="AR36" s="302" t="s">
        <v>488</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8" t="s">
        <v>506</v>
      </c>
      <c r="AL37" s="1129"/>
      <c r="AM37" s="1129"/>
      <c r="AN37" s="1130"/>
      <c r="AO37" s="300">
        <v>393578</v>
      </c>
      <c r="AP37" s="300">
        <v>1139</v>
      </c>
      <c r="AQ37" s="301">
        <v>499</v>
      </c>
      <c r="AR37" s="302">
        <v>128.30000000000001</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1" t="s">
        <v>507</v>
      </c>
      <c r="AL38" s="1132"/>
      <c r="AM38" s="1132"/>
      <c r="AN38" s="1133"/>
      <c r="AO38" s="303" t="s">
        <v>488</v>
      </c>
      <c r="AP38" s="303" t="s">
        <v>488</v>
      </c>
      <c r="AQ38" s="304">
        <v>1</v>
      </c>
      <c r="AR38" s="292" t="s">
        <v>488</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1" t="s">
        <v>508</v>
      </c>
      <c r="AL39" s="1132"/>
      <c r="AM39" s="1132"/>
      <c r="AN39" s="1133"/>
      <c r="AO39" s="300">
        <v>-3496651</v>
      </c>
      <c r="AP39" s="300">
        <v>-10118</v>
      </c>
      <c r="AQ39" s="301">
        <v>-8269</v>
      </c>
      <c r="AR39" s="302">
        <v>22.4</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8" t="s">
        <v>509</v>
      </c>
      <c r="AL40" s="1129"/>
      <c r="AM40" s="1129"/>
      <c r="AN40" s="1130"/>
      <c r="AO40" s="300">
        <v>-7536804</v>
      </c>
      <c r="AP40" s="300">
        <v>-21809</v>
      </c>
      <c r="AQ40" s="301">
        <v>-27482</v>
      </c>
      <c r="AR40" s="302">
        <v>-20.6</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4" t="s">
        <v>287</v>
      </c>
      <c r="AL41" s="1135"/>
      <c r="AM41" s="1135"/>
      <c r="AN41" s="1136"/>
      <c r="AO41" s="300">
        <v>-2670036</v>
      </c>
      <c r="AP41" s="300">
        <v>-7726</v>
      </c>
      <c r="AQ41" s="301">
        <v>10602</v>
      </c>
      <c r="AR41" s="302">
        <v>-172.9</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510</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511</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3" t="s">
        <v>479</v>
      </c>
      <c r="AN49" s="1125" t="s">
        <v>512</v>
      </c>
      <c r="AO49" s="1126"/>
      <c r="AP49" s="1126"/>
      <c r="AQ49" s="1126"/>
      <c r="AR49" s="1127"/>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4"/>
      <c r="AN50" s="316" t="s">
        <v>513</v>
      </c>
      <c r="AO50" s="317" t="s">
        <v>514</v>
      </c>
      <c r="AP50" s="318" t="s">
        <v>515</v>
      </c>
      <c r="AQ50" s="319" t="s">
        <v>516</v>
      </c>
      <c r="AR50" s="320" t="s">
        <v>517</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518</v>
      </c>
      <c r="AL51" s="313"/>
      <c r="AM51" s="321">
        <v>16306426</v>
      </c>
      <c r="AN51" s="322">
        <v>46446</v>
      </c>
      <c r="AO51" s="323">
        <v>43.8</v>
      </c>
      <c r="AP51" s="324">
        <v>52191</v>
      </c>
      <c r="AQ51" s="325">
        <v>0.7</v>
      </c>
      <c r="AR51" s="326">
        <v>43.1</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519</v>
      </c>
      <c r="AM52" s="329">
        <v>6916630</v>
      </c>
      <c r="AN52" s="330">
        <v>19701</v>
      </c>
      <c r="AO52" s="331">
        <v>8.5</v>
      </c>
      <c r="AP52" s="332">
        <v>26807</v>
      </c>
      <c r="AQ52" s="333">
        <v>1.8</v>
      </c>
      <c r="AR52" s="334">
        <v>6.7</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520</v>
      </c>
      <c r="AL53" s="313"/>
      <c r="AM53" s="321">
        <v>15686536</v>
      </c>
      <c r="AN53" s="322">
        <v>44826</v>
      </c>
      <c r="AO53" s="323">
        <v>-3.5</v>
      </c>
      <c r="AP53" s="324">
        <v>48105</v>
      </c>
      <c r="AQ53" s="325">
        <v>-7.8</v>
      </c>
      <c r="AR53" s="326">
        <v>4.3</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519</v>
      </c>
      <c r="AM54" s="329">
        <v>6127636</v>
      </c>
      <c r="AN54" s="330">
        <v>17510</v>
      </c>
      <c r="AO54" s="331">
        <v>-11.1</v>
      </c>
      <c r="AP54" s="332">
        <v>24072</v>
      </c>
      <c r="AQ54" s="333">
        <v>-10.199999999999999</v>
      </c>
      <c r="AR54" s="334">
        <v>-0.9</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521</v>
      </c>
      <c r="AL55" s="313"/>
      <c r="AM55" s="321">
        <v>13652678</v>
      </c>
      <c r="AN55" s="322">
        <v>39172</v>
      </c>
      <c r="AO55" s="323">
        <v>-12.6</v>
      </c>
      <c r="AP55" s="324">
        <v>47446</v>
      </c>
      <c r="AQ55" s="325">
        <v>-1.4</v>
      </c>
      <c r="AR55" s="326">
        <v>-11.2</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519</v>
      </c>
      <c r="AM56" s="329">
        <v>6876003</v>
      </c>
      <c r="AN56" s="330">
        <v>19729</v>
      </c>
      <c r="AO56" s="331">
        <v>12.7</v>
      </c>
      <c r="AP56" s="332">
        <v>24371</v>
      </c>
      <c r="AQ56" s="333">
        <v>1.2</v>
      </c>
      <c r="AR56" s="334">
        <v>11.5</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522</v>
      </c>
      <c r="AL57" s="313"/>
      <c r="AM57" s="321">
        <v>10297445</v>
      </c>
      <c r="AN57" s="322">
        <v>29678</v>
      </c>
      <c r="AO57" s="323">
        <v>-24.2</v>
      </c>
      <c r="AP57" s="324">
        <v>48387</v>
      </c>
      <c r="AQ57" s="325">
        <v>2</v>
      </c>
      <c r="AR57" s="326">
        <v>-26.2</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519</v>
      </c>
      <c r="AM58" s="329">
        <v>3161451</v>
      </c>
      <c r="AN58" s="330">
        <v>9112</v>
      </c>
      <c r="AO58" s="331">
        <v>-53.8</v>
      </c>
      <c r="AP58" s="332">
        <v>25592</v>
      </c>
      <c r="AQ58" s="333">
        <v>5</v>
      </c>
      <c r="AR58" s="334">
        <v>-58.8</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523</v>
      </c>
      <c r="AL59" s="313"/>
      <c r="AM59" s="321">
        <v>10918682</v>
      </c>
      <c r="AN59" s="322">
        <v>31594</v>
      </c>
      <c r="AO59" s="323">
        <v>6.5</v>
      </c>
      <c r="AP59" s="324">
        <v>49684</v>
      </c>
      <c r="AQ59" s="325">
        <v>2.7</v>
      </c>
      <c r="AR59" s="326">
        <v>3.8</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519</v>
      </c>
      <c r="AM60" s="329">
        <v>5106242</v>
      </c>
      <c r="AN60" s="330">
        <v>14775</v>
      </c>
      <c r="AO60" s="331">
        <v>62.1</v>
      </c>
      <c r="AP60" s="332">
        <v>28303</v>
      </c>
      <c r="AQ60" s="333">
        <v>10.6</v>
      </c>
      <c r="AR60" s="334">
        <v>51.5</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524</v>
      </c>
      <c r="AL61" s="335"/>
      <c r="AM61" s="336">
        <v>13372353</v>
      </c>
      <c r="AN61" s="337">
        <v>38343</v>
      </c>
      <c r="AO61" s="338">
        <v>2</v>
      </c>
      <c r="AP61" s="339">
        <v>49163</v>
      </c>
      <c r="AQ61" s="340">
        <v>-0.8</v>
      </c>
      <c r="AR61" s="326">
        <v>2.8</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519</v>
      </c>
      <c r="AM62" s="329">
        <v>5637592</v>
      </c>
      <c r="AN62" s="330">
        <v>16165</v>
      </c>
      <c r="AO62" s="331">
        <v>3.7</v>
      </c>
      <c r="AP62" s="332">
        <v>25829</v>
      </c>
      <c r="AQ62" s="333">
        <v>1.7</v>
      </c>
      <c r="AR62" s="334">
        <v>2</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lYLd8DTpt9jincduA/RIFE1s8q/O1n1vsKUrpPS8l1EG/QIks2urf6+8g7YaVNCaPOX+TXiimjQvcUMu7jwGbw==" saltValue="tzJN+Np2JOfN/59IfoluO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476</v>
      </c>
    </row>
    <row r="121" spans="125:125" ht="13.5" hidden="1" customHeight="1" x14ac:dyDescent="0.2">
      <c r="DU121" s="247"/>
    </row>
  </sheetData>
  <sheetProtection algorithmName="SHA-512" hashValue="IiHZ4M9jMGhmLLT704SwXa8ckM1e+RO/9wR8CG8jq9FztSFKiij+CjukUMNT1hDbbcNTAhLfLnLeYG8h7Er6nA==" saltValue="y7LxhLahMihgBLK0PNzJrg=="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476</v>
      </c>
    </row>
  </sheetData>
  <sheetProtection algorithmName="SHA-512" hashValue="8O6yglTjC6OBpm4z96TLVP9VJHmM3QJUW245KA57JPbRh6hgsXuGdXigSrRlLfAWaEqyY+RMA+xFw5rhCQRBiQ==" saltValue="awDW1QDKFBgFxFxD/QZl8g=="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2">
      <c r="B47" s="10"/>
      <c r="C47" s="1137" t="s">
        <v>3</v>
      </c>
      <c r="D47" s="1137"/>
      <c r="E47" s="1138"/>
      <c r="F47" s="11">
        <v>20.13</v>
      </c>
      <c r="G47" s="12">
        <v>22.9</v>
      </c>
      <c r="H47" s="12">
        <v>21.91</v>
      </c>
      <c r="I47" s="12">
        <v>22.87</v>
      </c>
      <c r="J47" s="13">
        <v>24.77</v>
      </c>
    </row>
    <row r="48" spans="2:10" ht="57.75" customHeight="1" x14ac:dyDescent="0.2">
      <c r="B48" s="14"/>
      <c r="C48" s="1139" t="s">
        <v>4</v>
      </c>
      <c r="D48" s="1139"/>
      <c r="E48" s="1140"/>
      <c r="F48" s="15">
        <v>0.88</v>
      </c>
      <c r="G48" s="16">
        <v>3.46</v>
      </c>
      <c r="H48" s="16">
        <v>1.41</v>
      </c>
      <c r="I48" s="16">
        <v>3.59</v>
      </c>
      <c r="J48" s="17">
        <v>4.6399999999999997</v>
      </c>
    </row>
    <row r="49" spans="2:10" ht="57.75" customHeight="1" thickBot="1" x14ac:dyDescent="0.25">
      <c r="B49" s="18"/>
      <c r="C49" s="1141" t="s">
        <v>5</v>
      </c>
      <c r="D49" s="1141"/>
      <c r="E49" s="1142"/>
      <c r="F49" s="19" t="s">
        <v>531</v>
      </c>
      <c r="G49" s="20">
        <v>6.47</v>
      </c>
      <c r="H49" s="20" t="s">
        <v>532</v>
      </c>
      <c r="I49" s="20">
        <v>3.48</v>
      </c>
      <c r="J49" s="21">
        <v>3.63</v>
      </c>
    </row>
    <row r="50" spans="2:10" ht="13.2" x14ac:dyDescent="0.2"/>
  </sheetData>
  <sheetProtection algorithmName="SHA-512" hashValue="HAU98X92QDlp45xPBuDHHCJjfQiDRfK0EPS3mRFlckR0kduswvf/F+BfxKPtwCh0PV8LFH1Any7IafM8hPyI9g==" saltValue="0FMN0IdiJI2mie/IF5WojA==" spinCount="100000"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小松　大輝</cp:lastModifiedBy>
  <cp:lastPrinted>2026-03-10T05:59:24Z</cp:lastPrinted>
  <dcterms:created xsi:type="dcterms:W3CDTF">2026-02-23T07:37:16Z</dcterms:created>
  <dcterms:modified xsi:type="dcterms:W3CDTF">2026-03-12T05:26:43Z</dcterms:modified>
  <cp:category/>
  <cp:contentStatus/>
</cp:coreProperties>
</file>