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1.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s1\shozoku\10600_将棋のまち推進課\【非公開】\101_将棋推進事業\R8\09_駒\01_契約\01_入札\"/>
    </mc:Choice>
  </mc:AlternateContent>
  <xr:revisionPtr revIDLastSave="0" documentId="13_ncr:1_{900BB3CF-4610-4BD2-B1E5-2891402B4B9D}" xr6:coauthVersionLast="47" xr6:coauthVersionMax="47" xr10:uidLastSave="{00000000-0000-0000-0000-000000000000}"/>
  <bookViews>
    <workbookView xWindow="-120" yWindow="-120" windowWidth="29040" windowHeight="15720" firstSheet="3" activeTab="3" xr2:uid="{00000000-000D-0000-FFFF-FFFF00000000}"/>
  </bookViews>
  <sheets>
    <sheet name="Sheet3" sheetId="1" state="hidden" r:id="rId1"/>
    <sheet name="+他学年分追加" sheetId="2" state="hidden" r:id="rId2"/>
    <sheet name="+他学年分追加 (天狗堂連絡用)" sheetId="3" state="hidden" r:id="rId3"/>
    <sheet name="1" sheetId="4" r:id="rId4"/>
  </sheets>
  <definedNames>
    <definedName name="_xlnm.Print_Area" localSheetId="1">'+他学年分追加'!$A$1:$I$45</definedName>
    <definedName name="_xlnm.Print_Area" localSheetId="2">'+他学年分追加 (天狗堂連絡用)'!$A$1:$J$50</definedName>
    <definedName name="_xlnm.Print_Area" localSheetId="3">'1'!$A$1:$I$51</definedName>
    <definedName name="_xlnm.Print_Area" localSheetId="0">Sheet3!$A$1:$H$48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8" i="4" l="1"/>
  <c r="H48" i="4"/>
  <c r="G48" i="4"/>
  <c r="I5" i="2" l="1"/>
  <c r="I6"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 i="2"/>
  <c r="H45" i="2"/>
  <c r="I45" i="3" l="1"/>
  <c r="G45" i="3"/>
  <c r="F45" i="3"/>
  <c r="J44" i="3"/>
  <c r="H44" i="3"/>
  <c r="J43" i="3"/>
  <c r="H43" i="3"/>
  <c r="J42" i="3"/>
  <c r="H42" i="3"/>
  <c r="J41" i="3"/>
  <c r="H41" i="3"/>
  <c r="J40" i="3"/>
  <c r="H40" i="3"/>
  <c r="J39" i="3"/>
  <c r="H39" i="3"/>
  <c r="J38" i="3"/>
  <c r="H38" i="3"/>
  <c r="J37" i="3"/>
  <c r="H37" i="3"/>
  <c r="J36" i="3"/>
  <c r="H36" i="3"/>
  <c r="J35" i="3"/>
  <c r="H35" i="3"/>
  <c r="J34" i="3"/>
  <c r="H34" i="3"/>
  <c r="J33" i="3"/>
  <c r="H33" i="3"/>
  <c r="J32" i="3"/>
  <c r="H32" i="3"/>
  <c r="J31" i="3"/>
  <c r="H31" i="3"/>
  <c r="J30" i="3"/>
  <c r="H30" i="3"/>
  <c r="J29" i="3"/>
  <c r="H29" i="3"/>
  <c r="J28" i="3"/>
  <c r="H28" i="3"/>
  <c r="J27" i="3"/>
  <c r="H27" i="3"/>
  <c r="J26" i="3"/>
  <c r="H26" i="3"/>
  <c r="J25" i="3"/>
  <c r="H25" i="3"/>
  <c r="J24" i="3"/>
  <c r="H24" i="3"/>
  <c r="J23" i="3"/>
  <c r="H23" i="3"/>
  <c r="J22" i="3"/>
  <c r="H22" i="3"/>
  <c r="J21" i="3"/>
  <c r="H21" i="3"/>
  <c r="J20" i="3"/>
  <c r="H20" i="3"/>
  <c r="J19" i="3"/>
  <c r="H19" i="3"/>
  <c r="J18" i="3"/>
  <c r="H18" i="3"/>
  <c r="J17" i="3"/>
  <c r="H17" i="3"/>
  <c r="J16" i="3"/>
  <c r="H16" i="3"/>
  <c r="J15" i="3"/>
  <c r="H15" i="3"/>
  <c r="J14" i="3"/>
  <c r="H14" i="3"/>
  <c r="J13" i="3"/>
  <c r="H13" i="3"/>
  <c r="J12" i="3"/>
  <c r="H12" i="3"/>
  <c r="J11" i="3"/>
  <c r="H11" i="3"/>
  <c r="J10" i="3"/>
  <c r="H10" i="3"/>
  <c r="J9" i="3"/>
  <c r="H9" i="3"/>
  <c r="J8" i="3"/>
  <c r="H8" i="3"/>
  <c r="J7" i="3"/>
  <c r="H7" i="3"/>
  <c r="J6" i="3"/>
  <c r="H6" i="3"/>
  <c r="J5" i="3"/>
  <c r="H5" i="3"/>
  <c r="J4" i="3"/>
  <c r="H4" i="3"/>
  <c r="H45" i="3" l="1"/>
  <c r="N50" i="3" s="1"/>
  <c r="P50" i="3" s="1"/>
  <c r="J45" i="3"/>
  <c r="E50" i="3" l="1"/>
  <c r="G45" i="2" l="1"/>
  <c r="F45" i="2"/>
  <c r="I45" i="2" s="1"/>
  <c r="G44" i="1" l="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3" i="1"/>
  <c r="H44" i="1" l="1"/>
  <c r="M48" i="1" s="1"/>
  <c r="O48" i="1" s="1"/>
  <c r="U48" i="1" s="1"/>
  <c r="F48" i="1"/>
  <c r="F44" i="1"/>
</calcChain>
</file>

<file path=xl/sharedStrings.xml><?xml version="1.0" encoding="utf-8"?>
<sst xmlns="http://schemas.openxmlformats.org/spreadsheetml/2006/main" count="768" uniqueCount="203">
  <si>
    <t>学校</t>
    <rPh sb="0" eb="2">
      <t>ガッコウ</t>
    </rPh>
    <phoneticPr fontId="2"/>
  </si>
  <si>
    <t>総計</t>
  </si>
  <si>
    <t>入学予定者数</t>
    <rPh sb="0" eb="2">
      <t>ニュウガク</t>
    </rPh>
    <rPh sb="2" eb="5">
      <t>ヨテイシャ</t>
    </rPh>
    <rPh sb="5" eb="6">
      <t>スウ</t>
    </rPh>
    <phoneticPr fontId="2"/>
  </si>
  <si>
    <t>予備</t>
    <rPh sb="0" eb="2">
      <t>ヨビ</t>
    </rPh>
    <phoneticPr fontId="2"/>
  </si>
  <si>
    <t>合計</t>
    <rPh sb="0" eb="2">
      <t>ゴウケイ</t>
    </rPh>
    <phoneticPr fontId="2"/>
  </si>
  <si>
    <t>残</t>
    <rPh sb="0" eb="1">
      <t>ザン</t>
    </rPh>
    <phoneticPr fontId="2"/>
  </si>
  <si>
    <t>=</t>
    <phoneticPr fontId="2"/>
  </si>
  <si>
    <t>-</t>
    <phoneticPr fontId="2"/>
  </si>
  <si>
    <t>学校送付数</t>
    <rPh sb="0" eb="2">
      <t>ガッコウ</t>
    </rPh>
    <rPh sb="2" eb="4">
      <t>ソウフ</t>
    </rPh>
    <rPh sb="4" eb="5">
      <t>スウ</t>
    </rPh>
    <phoneticPr fontId="2"/>
  </si>
  <si>
    <t>製作数</t>
    <rPh sb="0" eb="3">
      <t>セイサクスウ</t>
    </rPh>
    <phoneticPr fontId="2"/>
  </si>
  <si>
    <t>将棋のまち推進課</t>
    <rPh sb="0" eb="2">
      <t>ショウギ</t>
    </rPh>
    <rPh sb="5" eb="8">
      <t>スイシンカ</t>
    </rPh>
    <phoneticPr fontId="2"/>
  </si>
  <si>
    <r>
      <t>熨斗</t>
    </r>
    <r>
      <rPr>
        <b/>
        <u val="double"/>
        <sz val="11"/>
        <color theme="1"/>
        <rFont val="游ゴシック"/>
        <family val="3"/>
        <charset val="128"/>
        <scheme val="minor"/>
      </rPr>
      <t>あり</t>
    </r>
    <rPh sb="0" eb="2">
      <t>ノシ</t>
    </rPh>
    <phoneticPr fontId="2"/>
  </si>
  <si>
    <r>
      <t>熨斗</t>
    </r>
    <r>
      <rPr>
        <b/>
        <u val="double"/>
        <sz val="11"/>
        <color theme="1"/>
        <rFont val="游ゴシック"/>
        <family val="3"/>
        <charset val="128"/>
        <scheme val="minor"/>
      </rPr>
      <t>なし</t>
    </r>
    <rPh sb="0" eb="2">
      <t>ノシ</t>
    </rPh>
    <phoneticPr fontId="2"/>
  </si>
  <si>
    <t>高槻市立小学校　配送先一覧表（R6.1.10時点）</t>
    <phoneticPr fontId="2"/>
  </si>
  <si>
    <t>学校送付以外</t>
    <rPh sb="0" eb="4">
      <t>ガッコウソウフ</t>
    </rPh>
    <rPh sb="4" eb="6">
      <t>イガイ</t>
    </rPh>
    <phoneticPr fontId="2"/>
  </si>
  <si>
    <t>＝</t>
    <phoneticPr fontId="2"/>
  </si>
  <si>
    <t>私立</t>
    <rPh sb="0" eb="2">
      <t>ワタクシリツ</t>
    </rPh>
    <phoneticPr fontId="2"/>
  </si>
  <si>
    <t>+</t>
    <phoneticPr fontId="2"/>
  </si>
  <si>
    <t>授業用予備</t>
    <rPh sb="0" eb="3">
      <t>ジュギョウヨウ</t>
    </rPh>
    <rPh sb="3" eb="5">
      <t>ヨビ</t>
    </rPh>
    <phoneticPr fontId="2"/>
  </si>
  <si>
    <t>学校送付数</t>
    <rPh sb="0" eb="4">
      <t>ガッコウソウフ</t>
    </rPh>
    <rPh sb="4" eb="5">
      <t>スウ</t>
    </rPh>
    <phoneticPr fontId="2"/>
  </si>
  <si>
    <t>No</t>
    <phoneticPr fontId="2"/>
  </si>
  <si>
    <t>〒</t>
    <phoneticPr fontId="6"/>
  </si>
  <si>
    <t>住所</t>
    <rPh sb="0" eb="2">
      <t>ジュウショ</t>
    </rPh>
    <phoneticPr fontId="6"/>
  </si>
  <si>
    <t>電話番号</t>
    <rPh sb="0" eb="4">
      <t>デンワバンゴウ</t>
    </rPh>
    <phoneticPr fontId="6"/>
  </si>
  <si>
    <t>569－0074</t>
    <phoneticPr fontId="6"/>
  </si>
  <si>
    <t>高槻市本町3-69</t>
    <phoneticPr fontId="6"/>
  </si>
  <si>
    <t>674 - 0403</t>
    <phoneticPr fontId="6"/>
  </si>
  <si>
    <t>569-1121</t>
    <phoneticPr fontId="6"/>
  </si>
  <si>
    <t>高槻市真上町1丁目2-3</t>
    <phoneticPr fontId="6"/>
  </si>
  <si>
    <t>682 - 1404</t>
    <phoneticPr fontId="6"/>
  </si>
  <si>
    <t>569-1107</t>
    <phoneticPr fontId="6"/>
  </si>
  <si>
    <t>高槻市安満西の町27-1</t>
    <phoneticPr fontId="6"/>
  </si>
  <si>
    <t>683 - 4960</t>
    <phoneticPr fontId="6"/>
  </si>
  <si>
    <t>569-1032</t>
    <phoneticPr fontId="6"/>
  </si>
  <si>
    <t>高槻市宮之川原4丁目20-1</t>
    <phoneticPr fontId="6"/>
  </si>
  <si>
    <t>688 - 6517</t>
    <phoneticPr fontId="6"/>
  </si>
  <si>
    <t>569-0827</t>
    <phoneticPr fontId="6"/>
  </si>
  <si>
    <t>高槻市如是町2-3</t>
    <phoneticPr fontId="6"/>
  </si>
  <si>
    <t>695 - 0401</t>
    <phoneticPr fontId="6"/>
  </si>
  <si>
    <t>569-1141</t>
    <phoneticPr fontId="6"/>
  </si>
  <si>
    <t>高槻市氷室町4丁目4-5</t>
    <phoneticPr fontId="6"/>
  </si>
  <si>
    <t>694 - 4666</t>
    <phoneticPr fontId="6"/>
  </si>
  <si>
    <t>569-0016</t>
    <phoneticPr fontId="6"/>
  </si>
  <si>
    <t>高槻市五領町12-1</t>
    <phoneticPr fontId="6"/>
  </si>
  <si>
    <t>669 - 0181</t>
    <phoneticPr fontId="6"/>
  </si>
  <si>
    <t>569-0067</t>
    <phoneticPr fontId="6"/>
  </si>
  <si>
    <t>高槻市桃園町 3-27</t>
    <phoneticPr fontId="6"/>
  </si>
  <si>
    <t>671 - 1421</t>
    <phoneticPr fontId="6"/>
  </si>
  <si>
    <t>569-0835</t>
    <phoneticPr fontId="6"/>
  </si>
  <si>
    <t xml:space="preserve">高槻市三島江 1丁目13-6  </t>
    <phoneticPr fontId="6"/>
  </si>
  <si>
    <t>677 - 5836</t>
    <phoneticPr fontId="6"/>
  </si>
  <si>
    <t>569-1133</t>
    <phoneticPr fontId="6"/>
  </si>
  <si>
    <t>高槻市川西町 1丁目34-7</t>
    <phoneticPr fontId="6"/>
  </si>
  <si>
    <t>681 - 5620</t>
    <phoneticPr fontId="6"/>
  </si>
  <si>
    <t>569-0815</t>
    <phoneticPr fontId="6"/>
  </si>
  <si>
    <t>高槻市昭和台町 1丁目1-1</t>
    <phoneticPr fontId="6"/>
  </si>
  <si>
    <t>695 - 0967</t>
    <phoneticPr fontId="6"/>
  </si>
  <si>
    <t>569-1002</t>
    <phoneticPr fontId="6"/>
  </si>
  <si>
    <t>高槻市大字田能小字岡崎 6</t>
    <phoneticPr fontId="6"/>
  </si>
  <si>
    <t>688 - 9237</t>
    <phoneticPr fontId="6"/>
  </si>
  <si>
    <t>569-0026</t>
    <phoneticPr fontId="6"/>
  </si>
  <si>
    <t>高槻市天川町 42-2</t>
    <phoneticPr fontId="6"/>
  </si>
  <si>
    <t>671 - 6806</t>
    <phoneticPr fontId="6"/>
  </si>
  <si>
    <t xml:space="preserve">569-0034 </t>
    <phoneticPr fontId="6"/>
  </si>
  <si>
    <t>高槻市大塚町 1丁目4-8</t>
    <phoneticPr fontId="6"/>
  </si>
  <si>
    <t>675 - 1010</t>
    <phoneticPr fontId="6"/>
  </si>
  <si>
    <t>569-0854</t>
    <phoneticPr fontId="6"/>
  </si>
  <si>
    <t>高槻市西町 2-1</t>
    <phoneticPr fontId="6"/>
  </si>
  <si>
    <t>694 - 7461</t>
    <phoneticPr fontId="6"/>
  </si>
  <si>
    <t xml:space="preserve">569-0081 </t>
    <phoneticPr fontId="6"/>
  </si>
  <si>
    <t>高槻市宮野町 10-5</t>
    <phoneticPr fontId="6"/>
  </si>
  <si>
    <t>671 - 5390</t>
    <phoneticPr fontId="6"/>
  </si>
  <si>
    <t xml:space="preserve">569-0046 </t>
    <phoneticPr fontId="6"/>
  </si>
  <si>
    <t>高槻市登町 9-1</t>
    <phoneticPr fontId="6"/>
  </si>
  <si>
    <t>671 - 1312</t>
    <phoneticPr fontId="6"/>
  </si>
  <si>
    <t>569-0823</t>
    <phoneticPr fontId="6"/>
  </si>
  <si>
    <t>高槻市芝生町 3丁目30-1</t>
    <phoneticPr fontId="6"/>
  </si>
  <si>
    <t>677 - 2721</t>
    <phoneticPr fontId="6"/>
  </si>
  <si>
    <t>569-1022</t>
    <phoneticPr fontId="6"/>
  </si>
  <si>
    <t>高槻市日吉台 1番町24-18</t>
    <phoneticPr fontId="6"/>
  </si>
  <si>
    <t>689 - 1530</t>
    <phoneticPr fontId="6"/>
  </si>
  <si>
    <t>569-0056</t>
    <phoneticPr fontId="6"/>
  </si>
  <si>
    <t>高槻市城南町 3丁目1-1</t>
    <phoneticPr fontId="6"/>
  </si>
  <si>
    <t>675 - 5355</t>
    <phoneticPr fontId="6"/>
  </si>
  <si>
    <t>569-0855</t>
    <phoneticPr fontId="6"/>
  </si>
  <si>
    <t>高槻市牧田町 8-1</t>
    <phoneticPr fontId="6"/>
  </si>
  <si>
    <t>695 - 6758</t>
    <phoneticPr fontId="6"/>
  </si>
  <si>
    <t>569-0003</t>
    <phoneticPr fontId="6"/>
  </si>
  <si>
    <t>高槻市上牧町 4丁目22-1</t>
    <phoneticPr fontId="6"/>
  </si>
  <si>
    <t>669 - 2255</t>
    <phoneticPr fontId="6"/>
  </si>
  <si>
    <t>569-1029</t>
    <phoneticPr fontId="6"/>
  </si>
  <si>
    <t>高槻市安岡寺町 6丁目2-1</t>
    <phoneticPr fontId="6"/>
  </si>
  <si>
    <t>688 - 4316</t>
    <phoneticPr fontId="6"/>
  </si>
  <si>
    <t>569-1146</t>
    <phoneticPr fontId="6"/>
  </si>
  <si>
    <t>高槻市赤大路町 15-1</t>
    <phoneticPr fontId="6"/>
  </si>
  <si>
    <t>695 - 3157</t>
    <phoneticPr fontId="6"/>
  </si>
  <si>
    <t>569-0821</t>
    <phoneticPr fontId="6"/>
  </si>
  <si>
    <t>高槻市津之江北町 7-1</t>
    <phoneticPr fontId="6"/>
  </si>
  <si>
    <t>673 - 9011</t>
    <phoneticPr fontId="6"/>
  </si>
  <si>
    <t>569-0031</t>
    <phoneticPr fontId="6"/>
  </si>
  <si>
    <t>高槻市大冠町 2丁目40-2</t>
    <phoneticPr fontId="6"/>
  </si>
  <si>
    <t>672 - 1736</t>
    <phoneticPr fontId="6"/>
  </si>
  <si>
    <t>569-0846</t>
    <phoneticPr fontId="6"/>
  </si>
  <si>
    <t>高槻市柱本新町 10-8</t>
    <phoneticPr fontId="6"/>
  </si>
  <si>
    <t>677 - 2717</t>
    <phoneticPr fontId="6"/>
  </si>
  <si>
    <t xml:space="preserve">569-1136 </t>
    <phoneticPr fontId="6"/>
  </si>
  <si>
    <t>高槻市郡家新町 68-1</t>
    <phoneticPr fontId="6"/>
  </si>
  <si>
    <t>683 - 1881</t>
    <phoneticPr fontId="6"/>
  </si>
  <si>
    <t>569-0825</t>
    <phoneticPr fontId="6"/>
  </si>
  <si>
    <t>高槻市栄町 3丁目11-2</t>
    <phoneticPr fontId="6"/>
  </si>
  <si>
    <t>694 - 8171</t>
    <phoneticPr fontId="6"/>
  </si>
  <si>
    <t>569-1044</t>
    <phoneticPr fontId="6"/>
  </si>
  <si>
    <t>高槻市上土室 6丁目10-1</t>
    <phoneticPr fontId="6"/>
  </si>
  <si>
    <t>694 - 7273</t>
    <phoneticPr fontId="6"/>
  </si>
  <si>
    <t xml:space="preserve">569-0812 </t>
    <phoneticPr fontId="6"/>
  </si>
  <si>
    <t>高槻市登美の里町 24-1</t>
    <phoneticPr fontId="6"/>
  </si>
  <si>
    <t>694 - 7277</t>
    <phoneticPr fontId="6"/>
  </si>
  <si>
    <t>569-0043</t>
    <phoneticPr fontId="6"/>
  </si>
  <si>
    <t>高槻市竹の内町 60-1</t>
    <phoneticPr fontId="6"/>
  </si>
  <si>
    <t>673 - 4495</t>
    <phoneticPr fontId="6"/>
  </si>
  <si>
    <t>高槻市安岡寺町 1丁目60-1</t>
    <phoneticPr fontId="6"/>
  </si>
  <si>
    <t>687 - 9139</t>
    <phoneticPr fontId="6"/>
  </si>
  <si>
    <t>569-0084</t>
    <phoneticPr fontId="6"/>
  </si>
  <si>
    <t>高槻市沢良木町 18-1</t>
    <phoneticPr fontId="6"/>
  </si>
  <si>
    <t>676 - 1415</t>
    <phoneticPr fontId="6"/>
  </si>
  <si>
    <t>569-0054</t>
    <phoneticPr fontId="6"/>
  </si>
  <si>
    <t>高槻市若松町 22-2</t>
    <phoneticPr fontId="6"/>
  </si>
  <si>
    <t>676 - 1408</t>
    <phoneticPr fontId="6"/>
  </si>
  <si>
    <t>高槻市芝生町 3丁目16-2</t>
    <phoneticPr fontId="6"/>
  </si>
  <si>
    <t>677 - 1419</t>
    <phoneticPr fontId="6"/>
  </si>
  <si>
    <t>569-1112</t>
    <phoneticPr fontId="6"/>
  </si>
  <si>
    <t>高槻市別所本町 35-5</t>
    <phoneticPr fontId="6"/>
  </si>
  <si>
    <t>681 - 2614</t>
    <phoneticPr fontId="6"/>
  </si>
  <si>
    <t>569-1127</t>
    <phoneticPr fontId="6"/>
  </si>
  <si>
    <t>高槻市西真上 2丁目17-1</t>
    <phoneticPr fontId="6"/>
  </si>
  <si>
    <t>683 - 3558</t>
    <phoneticPr fontId="6"/>
  </si>
  <si>
    <t>569-1042</t>
    <phoneticPr fontId="6"/>
  </si>
  <si>
    <t>高槻市南平台 5丁目20-1</t>
    <phoneticPr fontId="6"/>
  </si>
  <si>
    <t>695 - 5751</t>
    <phoneticPr fontId="6"/>
  </si>
  <si>
    <t xml:space="preserve">569-1022 </t>
    <phoneticPr fontId="6"/>
  </si>
  <si>
    <t>高槻市日吉台 3番町4-20</t>
    <phoneticPr fontId="6"/>
  </si>
  <si>
    <t>688 - 8641</t>
    <phoneticPr fontId="6"/>
  </si>
  <si>
    <t>569-1045</t>
    <phoneticPr fontId="6"/>
  </si>
  <si>
    <t>高槻市阿武野 2丁目1-2</t>
    <phoneticPr fontId="6"/>
  </si>
  <si>
    <t>693 - 3251</t>
    <phoneticPr fontId="6"/>
  </si>
  <si>
    <t>高槻小学校</t>
    <phoneticPr fontId="2"/>
  </si>
  <si>
    <t>芥川小学校</t>
    <phoneticPr fontId="2"/>
  </si>
  <si>
    <t>磐手小学校</t>
    <phoneticPr fontId="2"/>
  </si>
  <si>
    <t>清水小学校</t>
    <phoneticPr fontId="2"/>
  </si>
  <si>
    <t>如是小学校</t>
    <phoneticPr fontId="2"/>
  </si>
  <si>
    <t>阿武野小学校</t>
    <phoneticPr fontId="2"/>
  </si>
  <si>
    <t>五領小学校</t>
    <phoneticPr fontId="2"/>
  </si>
  <si>
    <t>桃園小学校</t>
    <phoneticPr fontId="2"/>
  </si>
  <si>
    <t>三箇牧小学校</t>
    <phoneticPr fontId="2"/>
  </si>
  <si>
    <t>川西小学校</t>
    <phoneticPr fontId="2"/>
  </si>
  <si>
    <t>富田小学校</t>
    <phoneticPr fontId="2"/>
  </si>
  <si>
    <t>樫田小学校</t>
    <phoneticPr fontId="2"/>
  </si>
  <si>
    <t>大冠小学校</t>
    <phoneticPr fontId="2"/>
  </si>
  <si>
    <t>南大冠小学校</t>
    <phoneticPr fontId="2"/>
  </si>
  <si>
    <t>柳川小学校</t>
    <phoneticPr fontId="2"/>
  </si>
  <si>
    <t>北大冠小学校</t>
    <phoneticPr fontId="2"/>
  </si>
  <si>
    <t>桜台小学校</t>
    <phoneticPr fontId="2"/>
  </si>
  <si>
    <t>芝生小学校</t>
    <phoneticPr fontId="2"/>
  </si>
  <si>
    <t>日吉台小学校</t>
    <phoneticPr fontId="2"/>
  </si>
  <si>
    <t>西大冠小学校</t>
    <phoneticPr fontId="2"/>
  </si>
  <si>
    <t>玉川小学校</t>
    <phoneticPr fontId="2"/>
  </si>
  <si>
    <t>上牧小学校</t>
    <phoneticPr fontId="2"/>
  </si>
  <si>
    <t>北清水小学校</t>
    <phoneticPr fontId="2"/>
  </si>
  <si>
    <t>赤大路小学校</t>
    <phoneticPr fontId="2"/>
  </si>
  <si>
    <t>津之江小学校</t>
    <phoneticPr fontId="2"/>
  </si>
  <si>
    <t>冠小学校</t>
    <phoneticPr fontId="2"/>
  </si>
  <si>
    <t>柱本小学校</t>
    <phoneticPr fontId="2"/>
  </si>
  <si>
    <t>郡家小学校</t>
    <phoneticPr fontId="2"/>
  </si>
  <si>
    <t>寿栄小学校</t>
    <phoneticPr fontId="2"/>
  </si>
  <si>
    <t>土室小学校</t>
    <phoneticPr fontId="2"/>
  </si>
  <si>
    <t>五百住小学校</t>
    <phoneticPr fontId="2"/>
  </si>
  <si>
    <t>竹の内小学校</t>
    <phoneticPr fontId="2"/>
  </si>
  <si>
    <t>安岡寺小学校</t>
    <phoneticPr fontId="2"/>
  </si>
  <si>
    <t>松原小学校</t>
    <phoneticPr fontId="2"/>
  </si>
  <si>
    <t>若松小学校</t>
    <phoneticPr fontId="2"/>
  </si>
  <si>
    <t>丸橋小学校</t>
    <phoneticPr fontId="2"/>
  </si>
  <si>
    <t>奥坂小学校</t>
    <phoneticPr fontId="2"/>
  </si>
  <si>
    <t>真上小学校</t>
    <phoneticPr fontId="2"/>
  </si>
  <si>
    <t>南平台小学校</t>
    <phoneticPr fontId="2"/>
  </si>
  <si>
    <t>北日吉台小学校</t>
    <phoneticPr fontId="2"/>
  </si>
  <si>
    <t>阿武山小学校</t>
    <phoneticPr fontId="2"/>
  </si>
  <si>
    <t>熨斗あり</t>
    <rPh sb="0" eb="2">
      <t>ノシ</t>
    </rPh>
    <phoneticPr fontId="2"/>
  </si>
  <si>
    <t>他学年用</t>
    <rPh sb="0" eb="1">
      <t>タ</t>
    </rPh>
    <rPh sb="1" eb="3">
      <t>ガクネン</t>
    </rPh>
    <rPh sb="3" eb="4">
      <t>ヨウ</t>
    </rPh>
    <phoneticPr fontId="2"/>
  </si>
  <si>
    <t>熨斗なし</t>
    <rPh sb="0" eb="2">
      <t>ノシ</t>
    </rPh>
    <phoneticPr fontId="2"/>
  </si>
  <si>
    <t>今回製作分</t>
    <rPh sb="0" eb="2">
      <t>コンカイ</t>
    </rPh>
    <rPh sb="2" eb="5">
      <t>セイサクブン</t>
    </rPh>
    <phoneticPr fontId="2"/>
  </si>
  <si>
    <t>現在庫</t>
    <rPh sb="0" eb="1">
      <t>ゲン</t>
    </rPh>
    <rPh sb="1" eb="3">
      <t>ザイコ</t>
    </rPh>
    <phoneticPr fontId="2"/>
  </si>
  <si>
    <t>他学年用</t>
    <phoneticPr fontId="2"/>
  </si>
  <si>
    <t>今回残</t>
    <rPh sb="0" eb="2">
      <t>コンカイ</t>
    </rPh>
    <rPh sb="2" eb="3">
      <t>ザン</t>
    </rPh>
    <phoneticPr fontId="2"/>
  </si>
  <si>
    <t>他学年</t>
    <rPh sb="0" eb="3">
      <t>タガクネン</t>
    </rPh>
    <phoneticPr fontId="2"/>
  </si>
  <si>
    <t>前回製作分</t>
    <rPh sb="0" eb="2">
      <t>ゼンカイ</t>
    </rPh>
    <rPh sb="2" eb="4">
      <t>セイサク</t>
    </rPh>
    <rPh sb="4" eb="5">
      <t>ブン</t>
    </rPh>
    <phoneticPr fontId="2"/>
  </si>
  <si>
    <t>小計</t>
    <rPh sb="0" eb="2">
      <t>ショウケイ</t>
    </rPh>
    <phoneticPr fontId="2"/>
  </si>
  <si>
    <t>予備2</t>
    <rPh sb="0" eb="3">
      <t>ヨビ2</t>
    </rPh>
    <phoneticPr fontId="2"/>
  </si>
  <si>
    <t>高槻市立小学校　配送先一覧表（R7.2.1時点）</t>
    <phoneticPr fontId="2"/>
  </si>
  <si>
    <t>※学校配送分の残りについては全て将棋のまち推進課へ配送すること</t>
    <phoneticPr fontId="2"/>
  </si>
  <si>
    <t>将棋のまち推進課送付分</t>
    <rPh sb="0" eb="2">
      <t>ショウギ</t>
    </rPh>
    <rPh sb="5" eb="8">
      <t>スイシンカ</t>
    </rPh>
    <rPh sb="8" eb="11">
      <t>ソウフブン</t>
    </rPh>
    <phoneticPr fontId="2"/>
  </si>
  <si>
    <t>※以下の数量の内訳は予定となります。</t>
    <phoneticPr fontId="2"/>
  </si>
  <si>
    <t>最終の確定数量については、仕分け・配送時に発注者様と調整させていただきます。</t>
    <phoneticPr fontId="2"/>
  </si>
  <si>
    <t>高槻市立小学校　配送先一覧表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</si>
</sst>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u val="double"/>
      <sz val="11"/>
      <color theme="1"/>
      <name val="游ゴシック"/>
      <family val="3"/>
      <charset val="128"/>
      <scheme val="minor"/>
    </font>
    <font>
      <sz val="7"/>
      <name val="HGPｺﾞｼｯｸM"/>
      <family val="3"/>
      <charset val="128"/>
    </font>
    <font>
      <sz val="6"/>
      <name val="ＭＳ Ｐゴシック"/>
      <family val="3"/>
      <charset val="128"/>
    </font>
    <font>
      <sz val="11"/>
      <color theme="1"/>
      <name val="游ゴシック"/>
      <family val="3"/>
      <charset val="128"/>
      <scheme val="minor"/>
    </font>
    <font>
      <sz val="12"/>
      <name val="HGPｺﾞｼｯｸM"/>
      <family val="3"/>
      <charset val="128"/>
    </font>
    <font>
      <b/>
      <u/>
      <sz val="11"/>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rgb="FFFFFFCC"/>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thin">
        <color rgb="FF000000"/>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style="medium">
        <color indexed="64"/>
      </right>
      <top/>
      <bottom style="thin">
        <color rgb="FF000000"/>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38" fontId="0" fillId="0" borderId="1" xfId="1" applyFont="1" applyBorder="1">
      <alignment vertical="center"/>
    </xf>
    <xf numFmtId="38" fontId="0" fillId="0" borderId="0" xfId="1" applyFont="1">
      <alignment vertical="center"/>
    </xf>
    <xf numFmtId="0" fontId="0" fillId="0" borderId="2" xfId="0" applyBorder="1" applyAlignment="1">
      <alignment horizontal="center" vertical="center"/>
    </xf>
    <xf numFmtId="0" fontId="0" fillId="0" borderId="3" xfId="0" applyBorder="1" applyAlignment="1">
      <alignment horizontal="center" vertical="center"/>
    </xf>
    <xf numFmtId="38" fontId="0" fillId="0" borderId="6" xfId="1" applyFont="1" applyBorder="1">
      <alignment vertical="center"/>
    </xf>
    <xf numFmtId="0" fontId="0" fillId="0" borderId="0" xfId="0" applyAlignment="1">
      <alignment horizontal="center" vertical="center"/>
    </xf>
    <xf numFmtId="0" fontId="0" fillId="2" borderId="3" xfId="0" applyFill="1" applyBorder="1" applyAlignment="1">
      <alignment horizontal="center" vertical="center"/>
    </xf>
    <xf numFmtId="0" fontId="0" fillId="2" borderId="9" xfId="0" applyFill="1" applyBorder="1" applyAlignment="1">
      <alignment horizontal="center" vertical="center"/>
    </xf>
    <xf numFmtId="38" fontId="0" fillId="3" borderId="5" xfId="1" applyFont="1" applyFill="1" applyBorder="1">
      <alignment vertical="center"/>
    </xf>
    <xf numFmtId="38" fontId="3" fillId="3" borderId="13" xfId="0" applyNumberFormat="1" applyFont="1" applyFill="1" applyBorder="1">
      <alignment vertical="center"/>
    </xf>
    <xf numFmtId="38" fontId="0" fillId="3" borderId="14" xfId="0" applyNumberFormat="1" applyFill="1" applyBorder="1">
      <alignment vertical="center"/>
    </xf>
    <xf numFmtId="0" fontId="0" fillId="3" borderId="15" xfId="0" applyFill="1" applyBorder="1">
      <alignment vertical="center"/>
    </xf>
    <xf numFmtId="38" fontId="0" fillId="3" borderId="7" xfId="1" applyFont="1" applyFill="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38" fontId="3" fillId="3" borderId="12" xfId="0" applyNumberFormat="1" applyFont="1" applyFill="1" applyBorder="1" applyAlignment="1">
      <alignment horizontal="center" vertical="center"/>
    </xf>
    <xf numFmtId="38" fontId="0" fillId="0" borderId="8" xfId="0" applyNumberFormat="1"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shrinkToFit="1"/>
    </xf>
    <xf numFmtId="0" fontId="0" fillId="0" borderId="8" xfId="0" applyBorder="1" applyAlignment="1">
      <alignment horizontal="center" vertical="center" shrinkToFit="1"/>
    </xf>
    <xf numFmtId="0" fontId="0" fillId="0" borderId="2" xfId="0" applyBorder="1" applyAlignment="1">
      <alignment horizontal="center" vertical="center" shrinkToFit="1"/>
    </xf>
    <xf numFmtId="0" fontId="5" fillId="0" borderId="0" xfId="0" applyFont="1" applyFill="1" applyBorder="1" applyAlignment="1" applyProtection="1">
      <alignment vertical="center" shrinkToFit="1"/>
      <protection locked="0"/>
    </xf>
    <xf numFmtId="0" fontId="5" fillId="0" borderId="0" xfId="0" applyFont="1" applyFill="1" applyAlignment="1" applyProtection="1">
      <alignment vertical="center" shrinkToFit="1"/>
      <protection locked="0"/>
    </xf>
    <xf numFmtId="0" fontId="0" fillId="0" borderId="0" xfId="0" applyAlignment="1">
      <alignment vertical="center" shrinkToFit="1"/>
    </xf>
    <xf numFmtId="0" fontId="0" fillId="0" borderId="1" xfId="0" applyFont="1" applyFill="1" applyBorder="1" applyAlignment="1">
      <alignment vertical="center" shrinkToFit="1"/>
    </xf>
    <xf numFmtId="0" fontId="0" fillId="0" borderId="1" xfId="0" applyFont="1" applyFill="1" applyBorder="1" applyAlignment="1">
      <alignment horizontal="center" vertical="center" shrinkToFit="1"/>
    </xf>
    <xf numFmtId="0" fontId="0" fillId="0" borderId="1" xfId="0" applyBorder="1" applyAlignment="1">
      <alignment horizontal="center" vertical="center"/>
    </xf>
    <xf numFmtId="38" fontId="0" fillId="0" borderId="1" xfId="1" applyFont="1" applyBorder="1" applyAlignment="1">
      <alignment horizontal="center" vertical="center"/>
    </xf>
    <xf numFmtId="0" fontId="0" fillId="0" borderId="1" xfId="0" applyBorder="1">
      <alignment vertical="center"/>
    </xf>
    <xf numFmtId="38" fontId="3" fillId="0" borderId="1" xfId="0" applyNumberFormat="1" applyFont="1" applyBorder="1">
      <alignment vertical="center"/>
    </xf>
    <xf numFmtId="0" fontId="5" fillId="0" borderId="4" xfId="0" applyFont="1" applyFill="1" applyBorder="1" applyAlignment="1" applyProtection="1">
      <alignment vertical="center" shrinkToFit="1"/>
      <protection locked="0"/>
    </xf>
    <xf numFmtId="0" fontId="0" fillId="0" borderId="4" xfId="0" applyBorder="1">
      <alignment vertical="center"/>
    </xf>
    <xf numFmtId="38" fontId="0" fillId="0" borderId="4" xfId="1" applyFont="1" applyBorder="1">
      <alignment vertical="center"/>
    </xf>
    <xf numFmtId="38" fontId="3" fillId="0" borderId="4" xfId="1" applyFont="1" applyBorder="1">
      <alignment vertical="center"/>
    </xf>
    <xf numFmtId="0" fontId="0" fillId="0" borderId="6" xfId="0" applyFont="1" applyFill="1" applyBorder="1" applyAlignment="1">
      <alignment vertical="center" shrinkToFit="1"/>
    </xf>
    <xf numFmtId="0" fontId="0" fillId="0" borderId="6" xfId="0" applyBorder="1">
      <alignment vertical="center"/>
    </xf>
    <xf numFmtId="38" fontId="3" fillId="0" borderId="6" xfId="0" applyNumberFormat="1" applyFont="1" applyBorder="1">
      <alignment vertical="center"/>
    </xf>
    <xf numFmtId="0" fontId="0" fillId="0" borderId="18" xfId="0" applyBorder="1" applyAlignment="1">
      <alignment horizontal="center" vertical="center"/>
    </xf>
    <xf numFmtId="0" fontId="0" fillId="2" borderId="5" xfId="0" applyFill="1" applyBorder="1" applyAlignment="1">
      <alignment horizontal="center" vertical="center"/>
    </xf>
    <xf numFmtId="0" fontId="0" fillId="0" borderId="1" xfId="0" applyBorder="1" applyAlignment="1">
      <alignment horizontal="center" vertical="center"/>
    </xf>
    <xf numFmtId="38" fontId="7" fillId="0" borderId="6" xfId="0" applyNumberFormat="1" applyFont="1" applyBorder="1">
      <alignment vertical="center"/>
    </xf>
    <xf numFmtId="38" fontId="7" fillId="0" borderId="4" xfId="1" applyFont="1" applyBorder="1">
      <alignment vertical="center"/>
    </xf>
    <xf numFmtId="38" fontId="3" fillId="3" borderId="21" xfId="0" applyNumberFormat="1" applyFont="1" applyFill="1" applyBorder="1">
      <alignment vertical="center"/>
    </xf>
    <xf numFmtId="0" fontId="0" fillId="2" borderId="22" xfId="0" applyFill="1" applyBorder="1">
      <alignment vertical="center"/>
    </xf>
    <xf numFmtId="38" fontId="3" fillId="3" borderId="6" xfId="0" applyNumberFormat="1" applyFont="1" applyFill="1" applyBorder="1" applyAlignment="1">
      <alignment horizontal="center" vertical="center"/>
    </xf>
    <xf numFmtId="38" fontId="3" fillId="3" borderId="4" xfId="0" applyNumberFormat="1" applyFont="1" applyFill="1" applyBorder="1">
      <alignment vertical="center"/>
    </xf>
    <xf numFmtId="38" fontId="7" fillId="0" borderId="1" xfId="0" applyNumberFormat="1" applyFont="1" applyBorder="1">
      <alignment vertical="center"/>
    </xf>
    <xf numFmtId="0" fontId="3" fillId="2" borderId="1" xfId="0" applyFont="1" applyFill="1" applyBorder="1">
      <alignment vertical="center"/>
    </xf>
    <xf numFmtId="0" fontId="0" fillId="0" borderId="1" xfId="0" applyBorder="1" applyAlignment="1">
      <alignment horizontal="center" vertical="center"/>
    </xf>
    <xf numFmtId="0" fontId="3" fillId="0" borderId="6" xfId="0" applyFont="1" applyBorder="1">
      <alignment vertical="center"/>
    </xf>
    <xf numFmtId="38" fontId="0" fillId="0" borderId="0" xfId="1" applyFont="1" applyAlignment="1">
      <alignment horizontal="center" vertical="center" shrinkToFit="1"/>
    </xf>
    <xf numFmtId="0" fontId="3" fillId="0" borderId="0" xfId="0" applyFont="1" applyAlignment="1">
      <alignment horizontal="center" vertical="center"/>
    </xf>
    <xf numFmtId="0" fontId="0" fillId="0" borderId="3" xfId="0" applyBorder="1">
      <alignment vertical="center"/>
    </xf>
    <xf numFmtId="0" fontId="0" fillId="0" borderId="7" xfId="0" applyBorder="1">
      <alignment vertical="center"/>
    </xf>
    <xf numFmtId="38" fontId="0" fillId="0" borderId="5" xfId="1" applyFont="1" applyBorder="1">
      <alignment vertical="center"/>
    </xf>
    <xf numFmtId="0" fontId="0" fillId="0" borderId="23" xfId="0" applyBorder="1" applyAlignment="1">
      <alignment horizontal="center" vertical="center"/>
    </xf>
    <xf numFmtId="38" fontId="3" fillId="0" borderId="24" xfId="0" applyNumberFormat="1" applyFont="1" applyBorder="1">
      <alignment vertical="center"/>
    </xf>
    <xf numFmtId="38" fontId="3" fillId="0" borderId="12" xfId="0" applyNumberFormat="1" applyFont="1" applyBorder="1">
      <alignment vertical="center"/>
    </xf>
    <xf numFmtId="38" fontId="3" fillId="0" borderId="25" xfId="0" applyNumberFormat="1" applyFont="1" applyBorder="1">
      <alignment vertical="center"/>
    </xf>
    <xf numFmtId="38" fontId="0" fillId="0" borderId="27" xfId="1" applyFont="1" applyBorder="1" applyAlignment="1">
      <alignment horizontal="center" vertical="center"/>
    </xf>
    <xf numFmtId="0" fontId="0" fillId="0" borderId="27" xfId="0" applyBorder="1" applyAlignment="1">
      <alignment horizontal="center" vertical="center"/>
    </xf>
    <xf numFmtId="0" fontId="0" fillId="0" borderId="27" xfId="0" applyBorder="1">
      <alignment vertical="center"/>
    </xf>
    <xf numFmtId="0" fontId="3" fillId="0" borderId="28" xfId="0" applyFont="1" applyBorder="1">
      <alignment vertical="center"/>
    </xf>
    <xf numFmtId="0" fontId="0" fillId="0" borderId="0" xfId="0" applyBorder="1">
      <alignment vertical="center"/>
    </xf>
    <xf numFmtId="38" fontId="3" fillId="0" borderId="27" xfId="1" applyFont="1" applyBorder="1" applyAlignment="1">
      <alignment horizontal="center" vertical="center"/>
    </xf>
    <xf numFmtId="0" fontId="9" fillId="0" borderId="0" xfId="0" applyFont="1">
      <alignment vertical="center"/>
    </xf>
    <xf numFmtId="38" fontId="0" fillId="2" borderId="10" xfId="0" applyNumberFormat="1" applyFill="1" applyBorder="1" applyAlignment="1">
      <alignment horizontal="center" vertical="center"/>
    </xf>
    <xf numFmtId="38" fontId="0" fillId="2" borderId="11" xfId="0" applyNumberFormat="1" applyFill="1" applyBorder="1" applyAlignment="1">
      <alignment horizontal="center" vertical="center"/>
    </xf>
    <xf numFmtId="0" fontId="0" fillId="2" borderId="1" xfId="0"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38" fontId="0" fillId="2" borderId="19" xfId="0" applyNumberFormat="1" applyFill="1" applyBorder="1" applyAlignment="1">
      <alignment horizontal="center" vertical="center"/>
    </xf>
    <xf numFmtId="38" fontId="0" fillId="2" borderId="20" xfId="0" applyNumberFormat="1" applyFill="1" applyBorder="1" applyAlignment="1">
      <alignment horizontal="center" vertical="center"/>
    </xf>
    <xf numFmtId="0" fontId="0" fillId="0" borderId="1" xfId="0" applyBorder="1" applyAlignment="1">
      <alignment horizontal="center" vertical="center"/>
    </xf>
    <xf numFmtId="0" fontId="8" fillId="0" borderId="0" xfId="0" applyFont="1" applyFill="1" applyBorder="1" applyAlignment="1" applyProtection="1">
      <alignment horizontal="left" vertical="center" shrinkToFit="1"/>
      <protection locked="0"/>
    </xf>
    <xf numFmtId="0" fontId="8" fillId="0" borderId="26" xfId="0" applyFont="1" applyFill="1" applyBorder="1" applyAlignment="1" applyProtection="1">
      <alignment horizontal="left" vertical="center" shrinkToFit="1"/>
      <protection locked="0"/>
    </xf>
    <xf numFmtId="38" fontId="0" fillId="0" borderId="3" xfId="1" applyFont="1" applyBorder="1" applyAlignment="1">
      <alignment horizontal="left" vertical="center" shrinkToFit="1"/>
    </xf>
    <xf numFmtId="38" fontId="0" fillId="0" borderId="2" xfId="1" applyFont="1" applyBorder="1" applyAlignment="1">
      <alignment horizontal="left" vertical="center" shrinkToFit="1"/>
    </xf>
  </cellXfs>
  <cellStyles count="2">
    <cellStyle name="桁区切り" xfId="1" builtinId="6"/>
    <cellStyle name="標準" xfId="0" builtinId="0"/>
  </cellStyles>
  <dxfs count="67">
    <dxf>
      <font>
        <b val="0"/>
        <i val="0"/>
        <strike val="0"/>
        <condense val="0"/>
        <extend val="0"/>
        <outline val="0"/>
        <shadow val="0"/>
        <u val="none"/>
        <vertAlign val="baseline"/>
        <sz val="11"/>
        <color theme="1"/>
        <name val="游ゴシック"/>
        <scheme val="minor"/>
      </font>
      <fill>
        <patternFill patternType="none">
          <fgColor indexed="64"/>
          <bgColor indexed="65"/>
        </patternFill>
      </fill>
      <alignment horizontal="general" vertical="center" textRotation="0" wrapText="0" indent="0" justifyLastLine="0" shrinkToFit="1" readingOrder="0"/>
    </dxf>
    <dxf>
      <font>
        <b val="0"/>
        <i val="0"/>
        <strike val="0"/>
        <condense val="0"/>
        <extend val="0"/>
        <outline val="0"/>
        <shadow val="0"/>
        <u val="none"/>
        <vertAlign val="baseline"/>
        <sz val="11"/>
        <color theme="1"/>
        <name val="游ゴシック"/>
        <scheme val="minor"/>
      </font>
      <fill>
        <patternFill patternType="none">
          <fgColor indexed="64"/>
          <bgColor indexed="65"/>
        </patternFill>
      </fill>
      <alignment horizontal="general" vertical="center" textRotation="0" wrapText="0" indent="0" justifyLastLine="0" shrinkToFit="1" readingOrder="0"/>
    </dxf>
    <dxf>
      <font>
        <b val="0"/>
        <i val="0"/>
        <strike val="0"/>
        <condense val="0"/>
        <extend val="0"/>
        <outline val="0"/>
        <shadow val="0"/>
        <u val="none"/>
        <vertAlign val="baseline"/>
        <sz val="11"/>
        <color theme="1"/>
        <name val="游ゴシック"/>
        <scheme val="minor"/>
      </font>
      <fill>
        <patternFill patternType="none">
          <fgColor indexed="64"/>
          <bgColor indexed="65"/>
        </patternFill>
      </fill>
      <alignment horizontal="general" vertical="center" textRotation="0" wrapText="0" indent="0" justifyLastLine="0" shrinkToFit="1" readingOrder="0"/>
    </dxf>
    <dxf>
      <font>
        <b val="0"/>
        <i val="0"/>
        <strike val="0"/>
        <condense val="0"/>
        <extend val="0"/>
        <outline val="0"/>
        <shadow val="0"/>
        <u val="none"/>
        <vertAlign val="baseline"/>
        <sz val="11"/>
        <color theme="1"/>
        <name val="游ゴシック"/>
        <scheme val="minor"/>
      </font>
      <fill>
        <patternFill patternType="none">
          <fgColor indexed="64"/>
          <bgColor indexed="65"/>
        </patternFill>
      </fill>
      <alignment horizontal="general" vertical="center" textRotation="0" wrapText="0" indent="0" justifyLastLine="0" shrinkToFit="1" readingOrder="0"/>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val="0"/>
        <i val="0"/>
        <strike val="0"/>
        <condense val="0"/>
        <extend val="0"/>
        <outline val="0"/>
        <shadow val="0"/>
        <u val="none"/>
        <vertAlign val="baseline"/>
        <sz val="11"/>
        <color theme="1"/>
        <name val="游ゴシック"/>
        <scheme val="minor"/>
      </font>
      <fill>
        <patternFill patternType="none">
          <fgColor indexed="64"/>
          <bgColor indexed="65"/>
        </patternFill>
      </fill>
      <alignment horizontal="center" vertical="center" textRotation="0" wrapText="0" indent="0" justifyLastLine="0" shrinkToFit="1"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游ゴシック"/>
        <scheme val="minor"/>
      </font>
      <numFmt numFmtId="6" formatCode="#,##0;[Red]\-#,##0"/>
      <border diagonalUp="0" diagonalDown="0">
        <left/>
        <right style="medium">
          <color indexed="64"/>
        </right>
        <top/>
        <bottom/>
        <vertical/>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游ゴシック"/>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游ゴシック"/>
        <scheme val="minor"/>
      </font>
      <fill>
        <patternFill patternType="none">
          <fgColor indexed="64"/>
          <bgColor indexed="65"/>
        </patternFill>
      </fill>
      <alignment horizontal="general" vertical="center" textRotation="0" wrapText="0" indent="0" justifyLastLine="0" shrinkToFit="1" readingOrder="0"/>
    </dxf>
    <dxf>
      <font>
        <b val="0"/>
        <i val="0"/>
        <strike val="0"/>
        <condense val="0"/>
        <extend val="0"/>
        <outline val="0"/>
        <shadow val="0"/>
        <u val="none"/>
        <vertAlign val="baseline"/>
        <sz val="11"/>
        <color theme="1"/>
        <name val="游ゴシック"/>
        <scheme val="minor"/>
      </font>
      <fill>
        <patternFill patternType="none">
          <fgColor indexed="64"/>
          <bgColor indexed="65"/>
        </patternFill>
      </fill>
      <alignment horizontal="general" vertical="center" textRotation="0" wrapText="0" indent="0" justifyLastLine="0" shrinkToFit="1" readingOrder="0"/>
    </dxf>
    <dxf>
      <font>
        <b val="0"/>
        <i val="0"/>
        <strike val="0"/>
        <condense val="0"/>
        <extend val="0"/>
        <outline val="0"/>
        <shadow val="0"/>
        <u val="none"/>
        <vertAlign val="baseline"/>
        <sz val="11"/>
        <color theme="1"/>
        <name val="游ゴシック"/>
        <scheme val="minor"/>
      </font>
      <fill>
        <patternFill patternType="none">
          <fgColor indexed="64"/>
          <bgColor indexed="65"/>
        </patternFill>
      </fill>
      <alignment horizontal="general" vertical="center" textRotation="0" wrapText="0" indent="0" justifyLastLine="0" shrinkToFit="1" readingOrder="0"/>
    </dxf>
    <dxf>
      <font>
        <b val="0"/>
        <i val="0"/>
        <strike val="0"/>
        <condense val="0"/>
        <extend val="0"/>
        <outline val="0"/>
        <shadow val="0"/>
        <u val="none"/>
        <vertAlign val="baseline"/>
        <sz val="11"/>
        <color theme="1"/>
        <name val="游ゴシック"/>
        <scheme val="minor"/>
      </font>
      <fill>
        <patternFill patternType="none">
          <fgColor indexed="64"/>
          <bgColor indexed="65"/>
        </patternFill>
      </fill>
      <alignment horizontal="general" vertical="center" textRotation="0" wrapText="0" indent="0" justifyLastLine="0" shrinkToFit="1" readingOrder="0"/>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val="0"/>
        <i val="0"/>
        <strike val="0"/>
        <condense val="0"/>
        <extend val="0"/>
        <outline val="0"/>
        <shadow val="0"/>
        <u val="none"/>
        <vertAlign val="baseline"/>
        <sz val="11"/>
        <color theme="1"/>
        <name val="游ゴシック"/>
        <scheme val="minor"/>
      </font>
      <fill>
        <patternFill patternType="none">
          <fgColor indexed="64"/>
          <bgColor indexed="65"/>
        </patternFill>
      </fill>
      <alignment horizontal="center" vertical="center" textRotation="0" wrapText="0" indent="0" justifyLastLine="0" shrinkToFit="1"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游ゴシック"/>
        <scheme val="minor"/>
      </font>
      <numFmt numFmtId="6" formatCode="#,##0;[Red]\-#,##0"/>
      <border diagonalUp="0" diagonalDown="0" outline="0">
        <left/>
        <right style="thin">
          <color indexed="64"/>
        </right>
        <top style="thin">
          <color indexed="64"/>
        </top>
        <bottom style="double">
          <color indexed="64"/>
        </bottom>
      </border>
    </dxf>
    <dxf>
      <font>
        <b val="0"/>
        <i val="0"/>
        <strike val="0"/>
        <condense val="0"/>
        <extend val="0"/>
        <outline val="0"/>
        <shadow val="0"/>
        <u val="none"/>
        <vertAlign val="baseline"/>
        <sz val="11"/>
        <color theme="1"/>
        <name val="游ゴシック"/>
        <scheme val="minor"/>
      </font>
      <numFmt numFmtId="6" formatCode="#,##0;[Red]\-#,##0"/>
      <border diagonalUp="0" diagonalDown="0" outline="0">
        <left style="thin">
          <color indexed="64"/>
        </left>
        <right style="thin">
          <color indexed="64"/>
        </right>
        <top style="thin">
          <color indexed="64"/>
        </top>
        <bottom style="double">
          <color indexed="64"/>
        </bottom>
      </border>
    </dxf>
    <dxf>
      <font>
        <b/>
      </font>
      <numFmt numFmtId="6" formatCode="#,##0;[Red]\-#,##0"/>
      <border diagonalUp="0" diagonalDown="0" outline="0">
        <left style="thin">
          <color indexed="64"/>
        </left>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游ゴシック"/>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游ゴシック"/>
        <scheme val="minor"/>
      </font>
      <fill>
        <patternFill patternType="none">
          <fgColor indexed="64"/>
          <bgColor indexed="65"/>
        </patternFill>
      </fill>
      <alignment horizontal="general" vertical="center" textRotation="0" wrapText="0" indent="0" justifyLastLine="0" shrinkToFit="1" readingOrder="0"/>
    </dxf>
    <dxf>
      <font>
        <b val="0"/>
        <i val="0"/>
        <strike val="0"/>
        <condense val="0"/>
        <extend val="0"/>
        <outline val="0"/>
        <shadow val="0"/>
        <u val="none"/>
        <vertAlign val="baseline"/>
        <sz val="11"/>
        <color theme="1"/>
        <name val="游ゴシック"/>
        <scheme val="minor"/>
      </font>
      <fill>
        <patternFill patternType="none">
          <fgColor indexed="64"/>
          <bgColor indexed="65"/>
        </patternFill>
      </fill>
      <alignment horizontal="general" vertical="center" textRotation="0" wrapText="0" indent="0" justifyLastLine="0" shrinkToFit="1" readingOrder="0"/>
    </dxf>
    <dxf>
      <font>
        <b val="0"/>
        <i val="0"/>
        <strike val="0"/>
        <condense val="0"/>
        <extend val="0"/>
        <outline val="0"/>
        <shadow val="0"/>
        <u val="none"/>
        <vertAlign val="baseline"/>
        <sz val="11"/>
        <color theme="1"/>
        <name val="游ゴシック"/>
        <scheme val="minor"/>
      </font>
      <fill>
        <patternFill patternType="none">
          <fgColor indexed="64"/>
          <bgColor indexed="65"/>
        </patternFill>
      </fill>
      <alignment horizontal="general" vertical="center" textRotation="0" wrapText="0" indent="0" justifyLastLine="0" shrinkToFit="1" readingOrder="0"/>
    </dxf>
    <dxf>
      <font>
        <b val="0"/>
        <i val="0"/>
        <strike val="0"/>
        <condense val="0"/>
        <extend val="0"/>
        <outline val="0"/>
        <shadow val="0"/>
        <u val="none"/>
        <vertAlign val="baseline"/>
        <sz val="11"/>
        <color theme="1"/>
        <name val="游ゴシック"/>
        <scheme val="minor"/>
      </font>
      <fill>
        <patternFill patternType="none">
          <fgColor indexed="64"/>
          <bgColor indexed="65"/>
        </patternFill>
      </fill>
      <alignment horizontal="general" vertical="center" textRotation="0" wrapText="0" indent="0" justifyLastLine="0" shrinkToFit="1" readingOrder="0"/>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val="0"/>
        <i val="0"/>
        <strike val="0"/>
        <condense val="0"/>
        <extend val="0"/>
        <outline val="0"/>
        <shadow val="0"/>
        <u val="none"/>
        <vertAlign val="baseline"/>
        <sz val="11"/>
        <color theme="1"/>
        <name val="游ゴシック"/>
        <scheme val="minor"/>
      </font>
      <fill>
        <patternFill patternType="none">
          <fgColor indexed="64"/>
          <bgColor indexed="65"/>
        </patternFill>
      </fill>
      <alignment horizontal="center" vertical="center" textRotation="0" wrapText="0" indent="0" justifyLastLine="0" shrinkToFit="1" readingOrder="0"/>
      <border diagonalUp="0" diagonalDown="0" outline="0">
        <left style="thin">
          <color indexed="64"/>
        </left>
        <right style="thin">
          <color indexed="64"/>
        </right>
        <top/>
        <bottom/>
      </border>
    </dxf>
    <dxf>
      <font>
        <b/>
      </font>
      <numFmt numFmtId="6" formatCode="#,##0;[Red]\-#,##0"/>
      <border diagonalUp="0" diagonalDown="0" outline="0">
        <left style="thin">
          <color indexed="64"/>
        </left>
        <right/>
        <top style="thin">
          <color indexed="64"/>
        </top>
        <bottom style="thin">
          <color indexed="64"/>
        </bottom>
      </border>
    </dxf>
    <dxf>
      <border diagonalUp="0" diagonalDown="0" outline="0">
        <left style="thin">
          <color indexed="64"/>
        </left>
        <right/>
        <top style="thin">
          <color indexed="64"/>
        </top>
        <bottom style="double">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游ゴシック"/>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游ゴシック"/>
        <scheme val="minor"/>
      </font>
      <fill>
        <patternFill patternType="none">
          <fgColor indexed="64"/>
          <bgColor indexed="65"/>
        </patternFill>
      </fill>
      <alignment horizontal="general" vertical="center" textRotation="0" wrapText="0" indent="0" justifyLastLine="0" shrinkToFit="1" readingOrder="0"/>
    </dxf>
    <dxf>
      <font>
        <b val="0"/>
        <i val="0"/>
        <strike val="0"/>
        <condense val="0"/>
        <extend val="0"/>
        <outline val="0"/>
        <shadow val="0"/>
        <u val="none"/>
        <vertAlign val="baseline"/>
        <sz val="11"/>
        <color theme="1"/>
        <name val="游ゴシック"/>
        <scheme val="minor"/>
      </font>
      <fill>
        <patternFill patternType="none">
          <fgColor indexed="64"/>
          <bgColor indexed="65"/>
        </patternFill>
      </fill>
      <alignment horizontal="general" vertical="center" textRotation="0" wrapText="0" indent="0" justifyLastLine="0" shrinkToFit="1" readingOrder="0"/>
    </dxf>
    <dxf>
      <font>
        <b val="0"/>
        <i val="0"/>
        <strike val="0"/>
        <condense val="0"/>
        <extend val="0"/>
        <outline val="0"/>
        <shadow val="0"/>
        <u val="none"/>
        <vertAlign val="baseline"/>
        <sz val="11"/>
        <color theme="1"/>
        <name val="游ゴシック"/>
        <scheme val="minor"/>
      </font>
      <fill>
        <patternFill patternType="none">
          <fgColor indexed="64"/>
          <bgColor indexed="65"/>
        </patternFill>
      </fill>
      <alignment horizontal="general" vertical="center" textRotation="0" wrapText="0" indent="0" justifyLastLine="0" shrinkToFit="1" readingOrder="0"/>
    </dxf>
    <dxf>
      <font>
        <b val="0"/>
        <i val="0"/>
        <strike val="0"/>
        <condense val="0"/>
        <extend val="0"/>
        <outline val="0"/>
        <shadow val="0"/>
        <u val="none"/>
        <vertAlign val="baseline"/>
        <sz val="11"/>
        <color theme="1"/>
        <name val="游ゴシック"/>
        <scheme val="minor"/>
      </font>
      <fill>
        <patternFill patternType="none">
          <fgColor indexed="64"/>
          <bgColor indexed="65"/>
        </patternFill>
      </fill>
      <alignment horizontal="general" vertical="center" textRotation="0" wrapText="0" indent="0" justifyLastLine="0" shrinkToFit="1" readingOrder="0"/>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1"/>
        <color theme="1"/>
        <name val="游ゴシック"/>
        <scheme val="minor"/>
      </font>
      <fill>
        <patternFill patternType="none">
          <fgColor indexed="64"/>
          <bgColor indexed="65"/>
        </patternFill>
      </fill>
      <alignment horizontal="center" vertical="center" textRotation="0" wrapText="0" indent="0" justifyLastLine="0" shrinkToFit="1" readingOrder="0"/>
      <border diagonalUp="0" diagonalDown="0" outline="0">
        <left style="thin">
          <color indexed="64"/>
        </left>
        <right style="thin">
          <color indexed="64"/>
        </right>
        <top/>
        <bottom/>
      </border>
    </dxf>
    <dxf>
      <font>
        <b/>
      </font>
      <numFmt numFmtId="6" formatCode="#,##0;[Red]\-#,##0"/>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游ゴシック"/>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1093694</xdr:colOff>
      <xdr:row>47</xdr:row>
      <xdr:rowOff>179294</xdr:rowOff>
    </xdr:from>
    <xdr:to>
      <xdr:col>6</xdr:col>
      <xdr:colOff>80682</xdr:colOff>
      <xdr:row>50</xdr:row>
      <xdr:rowOff>53789</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4634753" y="11134165"/>
          <a:ext cx="1147482" cy="582706"/>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89648</xdr:colOff>
      <xdr:row>43</xdr:row>
      <xdr:rowOff>179294</xdr:rowOff>
    </xdr:from>
    <xdr:to>
      <xdr:col>9</xdr:col>
      <xdr:colOff>107576</xdr:colOff>
      <xdr:row>45</xdr:row>
      <xdr:rowOff>53788</xdr:rowOff>
    </xdr:to>
    <xdr:sp macro="" textlink="">
      <xdr:nvSpPr>
        <xdr:cNvPr id="3" name="楕円 2">
          <a:extLst>
            <a:ext uri="{FF2B5EF4-FFF2-40B4-BE49-F238E27FC236}">
              <a16:creationId xmlns:a16="http://schemas.microsoft.com/office/drawing/2014/main" id="{00000000-0008-0000-0200-000003000000}"/>
            </a:ext>
          </a:extLst>
        </xdr:cNvPr>
        <xdr:cNvSpPr/>
      </xdr:nvSpPr>
      <xdr:spPr>
        <a:xfrm>
          <a:off x="7189695" y="10201835"/>
          <a:ext cx="690281" cy="340659"/>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510988</xdr:colOff>
      <xdr:row>45</xdr:row>
      <xdr:rowOff>3900</xdr:rowOff>
    </xdr:from>
    <xdr:to>
      <xdr:col>8</xdr:col>
      <xdr:colOff>190737</xdr:colOff>
      <xdr:row>47</xdr:row>
      <xdr:rowOff>179294</xdr:rowOff>
    </xdr:to>
    <xdr:cxnSp macro="">
      <xdr:nvCxnSpPr>
        <xdr:cNvPr id="5" name="直線コネクタ 4">
          <a:extLst>
            <a:ext uri="{FF2B5EF4-FFF2-40B4-BE49-F238E27FC236}">
              <a16:creationId xmlns:a16="http://schemas.microsoft.com/office/drawing/2014/main" id="{00000000-0008-0000-0200-000005000000}"/>
            </a:ext>
          </a:extLst>
        </xdr:cNvPr>
        <xdr:cNvCxnSpPr>
          <a:stCxn id="2" idx="0"/>
          <a:endCxn id="3" idx="3"/>
        </xdr:cNvCxnSpPr>
      </xdr:nvCxnSpPr>
      <xdr:spPr>
        <a:xfrm flipV="1">
          <a:off x="5208494" y="10492606"/>
          <a:ext cx="2082290" cy="641559"/>
        </a:xfrm>
        <a:prstGeom prst="line">
          <a:avLst/>
        </a:prstGeom>
        <a:ln w="38100">
          <a:solidFill>
            <a:srgbClr val="FF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564776</xdr:colOff>
      <xdr:row>47</xdr:row>
      <xdr:rowOff>179294</xdr:rowOff>
    </xdr:from>
    <xdr:to>
      <xdr:col>10</xdr:col>
      <xdr:colOff>197223</xdr:colOff>
      <xdr:row>50</xdr:row>
      <xdr:rowOff>53789</xdr:rowOff>
    </xdr:to>
    <xdr:sp macro="" textlink="">
      <xdr:nvSpPr>
        <xdr:cNvPr id="8" name="楕円 7">
          <a:extLst>
            <a:ext uri="{FF2B5EF4-FFF2-40B4-BE49-F238E27FC236}">
              <a16:creationId xmlns:a16="http://schemas.microsoft.com/office/drawing/2014/main" id="{00000000-0008-0000-0200-000008000000}"/>
            </a:ext>
          </a:extLst>
        </xdr:cNvPr>
        <xdr:cNvSpPr/>
      </xdr:nvSpPr>
      <xdr:spPr>
        <a:xfrm>
          <a:off x="7664823" y="11134165"/>
          <a:ext cx="1147482" cy="582706"/>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434789</xdr:colOff>
      <xdr:row>45</xdr:row>
      <xdr:rowOff>53788</xdr:rowOff>
    </xdr:from>
    <xdr:to>
      <xdr:col>9</xdr:col>
      <xdr:colOff>60468</xdr:colOff>
      <xdr:row>48</xdr:row>
      <xdr:rowOff>31547</xdr:rowOff>
    </xdr:to>
    <xdr:cxnSp macro="">
      <xdr:nvCxnSpPr>
        <xdr:cNvPr id="9" name="直線コネクタ 8">
          <a:extLst>
            <a:ext uri="{FF2B5EF4-FFF2-40B4-BE49-F238E27FC236}">
              <a16:creationId xmlns:a16="http://schemas.microsoft.com/office/drawing/2014/main" id="{00000000-0008-0000-0200-000009000000}"/>
            </a:ext>
          </a:extLst>
        </xdr:cNvPr>
        <xdr:cNvCxnSpPr>
          <a:stCxn id="8" idx="1"/>
          <a:endCxn id="3" idx="4"/>
        </xdr:cNvCxnSpPr>
      </xdr:nvCxnSpPr>
      <xdr:spPr>
        <a:xfrm flipH="1" flipV="1">
          <a:off x="7534836" y="10542494"/>
          <a:ext cx="298032" cy="677006"/>
        </a:xfrm>
        <a:prstGeom prst="line">
          <a:avLst/>
        </a:prstGeom>
        <a:ln w="38100">
          <a:solidFill>
            <a:srgbClr val="FF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テーブル2" displayName="テーブル2" ref="E2:H44" totalsRowShown="0" headerRowDxfId="66" headerRowBorderDxfId="65" tableBorderDxfId="64" totalsRowBorderDxfId="63">
  <autoFilter ref="E2:H44" xr:uid="{00000000-0009-0000-0100-000002000000}">
    <filterColumn colId="0" hiddenButton="1"/>
    <filterColumn colId="1" hiddenButton="1"/>
    <filterColumn colId="2" hiddenButton="1"/>
    <filterColumn colId="3" hiddenButton="1"/>
  </autoFilter>
  <tableColumns count="4">
    <tableColumn id="1" xr3:uid="{00000000-0010-0000-0000-000001000000}" name="学校" dataDxfId="62"/>
    <tableColumn id="2" xr3:uid="{00000000-0010-0000-0000-000002000000}" name="入学予定者数" dataDxfId="61" dataCellStyle="桁区切り"/>
    <tableColumn id="3" xr3:uid="{00000000-0010-0000-0000-000003000000}" name="予備" dataDxfId="60"/>
    <tableColumn id="4" xr3:uid="{00000000-0010-0000-0000-000004000000}" name="合計" dataDxfId="5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テーブル1" displayName="テーブル1" ref="A2:D43" totalsRowShown="0" headerRowDxfId="58" headerRowBorderDxfId="57" tableBorderDxfId="56" totalsRowBorderDxfId="55">
  <autoFilter ref="A2:D43" xr:uid="{00000000-0009-0000-0100-000001000000}"/>
  <tableColumns count="4">
    <tableColumn id="1" xr3:uid="{00000000-0010-0000-0100-000001000000}" name="No" dataDxfId="54"/>
    <tableColumn id="2" xr3:uid="{00000000-0010-0000-0100-000002000000}" name="〒" dataDxfId="53"/>
    <tableColumn id="3" xr3:uid="{00000000-0010-0000-0100-000003000000}" name="住所" dataDxfId="52"/>
    <tableColumn id="4" xr3:uid="{00000000-0010-0000-0100-000004000000}" name="電話番号" dataDxfId="5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24" displayName="テーブル24" ref="E3:I45" totalsRowShown="0" headerRowDxfId="50" headerRowBorderDxfId="49" tableBorderDxfId="48" totalsRowBorderDxfId="47">
  <autoFilter ref="E3:I45" xr:uid="{00000000-0009-0000-0100-000003000000}">
    <filterColumn colId="0" hiddenButton="1"/>
    <filterColumn colId="1" hiddenButton="1"/>
    <filterColumn colId="2" hiddenButton="1"/>
    <filterColumn colId="4" hiddenButton="1"/>
  </autoFilter>
  <tableColumns count="5">
    <tableColumn id="1" xr3:uid="{00000000-0010-0000-0200-000001000000}" name="学校" dataDxfId="46"/>
    <tableColumn id="2" xr3:uid="{00000000-0010-0000-0200-000002000000}" name="入学予定者数" dataDxfId="45" dataCellStyle="桁区切り"/>
    <tableColumn id="3" xr3:uid="{00000000-0010-0000-0200-000003000000}" name="予備" dataDxfId="44"/>
    <tableColumn id="5" xr3:uid="{00000000-0010-0000-0200-000005000000}" name="予備2" dataDxfId="43"/>
    <tableColumn id="4" xr3:uid="{00000000-0010-0000-0200-000004000000}" name="小計" dataDxfId="42">
      <calculatedColumnFormula>F4+G4+テーブル24[[#This Row],[予備2]]</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15" displayName="テーブル15" ref="A3:D44" totalsRowShown="0" headerRowDxfId="41" headerRowBorderDxfId="40" tableBorderDxfId="39" totalsRowBorderDxfId="38">
  <autoFilter ref="A3:D44" xr:uid="{00000000-0009-0000-0100-000004000000}"/>
  <tableColumns count="4">
    <tableColumn id="1" xr3:uid="{00000000-0010-0000-0300-000001000000}" name="No" dataDxfId="37"/>
    <tableColumn id="2" xr3:uid="{00000000-0010-0000-0300-000002000000}" name="〒" dataDxfId="36"/>
    <tableColumn id="3" xr3:uid="{00000000-0010-0000-0300-000003000000}" name="住所" dataDxfId="35"/>
    <tableColumn id="4" xr3:uid="{00000000-0010-0000-0300-000004000000}" name="電話番号" dataDxfId="34"/>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246" displayName="テーブル246" ref="E3:J45" totalsRowShown="0" headerRowDxfId="33" headerRowBorderDxfId="32" tableBorderDxfId="31" totalsRowBorderDxfId="30">
  <autoFilter ref="E3:J45" xr:uid="{00000000-0009-0000-0100-000005000000}">
    <filterColumn colId="0" hiddenButton="1"/>
    <filterColumn colId="1" hiddenButton="1"/>
    <filterColumn colId="2" hiddenButton="1"/>
    <filterColumn colId="3" hiddenButton="1"/>
  </autoFilter>
  <tableColumns count="6">
    <tableColumn id="1" xr3:uid="{00000000-0010-0000-0400-000001000000}" name="学校" dataDxfId="29"/>
    <tableColumn id="2" xr3:uid="{00000000-0010-0000-0400-000002000000}" name="入学予定者数" dataDxfId="28" dataCellStyle="桁区切り"/>
    <tableColumn id="3" xr3:uid="{00000000-0010-0000-0400-000003000000}" name="予備" dataDxfId="27"/>
    <tableColumn id="4" xr3:uid="{00000000-0010-0000-0400-000004000000}" name="小計" dataDxfId="26"/>
    <tableColumn id="6" xr3:uid="{00000000-0010-0000-0400-000006000000}" name="他学年用" dataDxfId="25"/>
    <tableColumn id="7" xr3:uid="{00000000-0010-0000-0400-000007000000}" name="合計" dataDxfId="24">
      <calculatedColumnFormula>F4+G4+I4</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157" displayName="テーブル157" ref="A3:D44" totalsRowShown="0" headerRowDxfId="23" headerRowBorderDxfId="22" tableBorderDxfId="21" totalsRowBorderDxfId="20">
  <autoFilter ref="A3:D44" xr:uid="{00000000-0009-0000-0100-000006000000}"/>
  <tableColumns count="4">
    <tableColumn id="1" xr3:uid="{00000000-0010-0000-0500-000001000000}" name="No" dataDxfId="19"/>
    <tableColumn id="2" xr3:uid="{00000000-0010-0000-0500-000002000000}" name="〒" dataDxfId="18"/>
    <tableColumn id="3" xr3:uid="{00000000-0010-0000-0500-000003000000}" name="住所" dataDxfId="17"/>
    <tableColumn id="4" xr3:uid="{00000000-0010-0000-0500-000004000000}" name="電話番号" dataDxfId="16"/>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2468" displayName="テーブル2468" ref="F6:I48" totalsRowShown="0" headerRowDxfId="15" headerRowBorderDxfId="14" tableBorderDxfId="13" totalsRowBorderDxfId="12">
  <autoFilter ref="F6:I48" xr:uid="{00000000-0009-0000-0100-000007000000}">
    <filterColumn colId="0" hiddenButton="1"/>
    <filterColumn colId="1" hiddenButton="1"/>
    <filterColumn colId="2" hiddenButton="1"/>
  </autoFilter>
  <tableColumns count="4">
    <tableColumn id="1" xr3:uid="{00000000-0010-0000-0600-000001000000}" name="学校" dataDxfId="11"/>
    <tableColumn id="2" xr3:uid="{00000000-0010-0000-0600-000002000000}" name="入学予定者数" dataDxfId="10" dataCellStyle="桁区切り"/>
    <tableColumn id="3" xr3:uid="{00000000-0010-0000-0600-000003000000}" name="予備" dataDxfId="9"/>
    <tableColumn id="7" xr3:uid="{00000000-0010-0000-0600-000007000000}" name="合計" dataDxfId="8"/>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1579" displayName="テーブル1579" ref="B6:E47" totalsRowShown="0" headerRowDxfId="7" headerRowBorderDxfId="6" tableBorderDxfId="5" totalsRowBorderDxfId="4">
  <autoFilter ref="B6:E47" xr:uid="{00000000-0009-0000-0100-000008000000}"/>
  <tableColumns count="4">
    <tableColumn id="1" xr3:uid="{00000000-0010-0000-0700-000001000000}" name="No" dataDxfId="3"/>
    <tableColumn id="2" xr3:uid="{00000000-0010-0000-0700-000002000000}" name="〒" dataDxfId="2"/>
    <tableColumn id="3" xr3:uid="{00000000-0010-0000-0700-000003000000}" name="住所" dataDxfId="1"/>
    <tableColumn id="4" xr3:uid="{00000000-0010-0000-0700-000004000000}" name="電話番号"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table" Target="../tables/table6.xml"/></Relationships>
</file>

<file path=xl/worksheets/_rels/sheet4.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9"/>
  <sheetViews>
    <sheetView view="pageBreakPreview" zoomScale="85" zoomScaleNormal="100" zoomScaleSheetLayoutView="85" workbookViewId="0">
      <pane xSplit="5" ySplit="2" topLeftCell="F3" activePane="bottomRight" state="frozen"/>
      <selection activeCell="N12" sqref="N12"/>
      <selection pane="topRight" activeCell="N12" sqref="N12"/>
      <selection pane="bottomLeft" activeCell="N12" sqref="N12"/>
      <selection pane="bottomRight" activeCell="N12" sqref="N12"/>
    </sheetView>
  </sheetViews>
  <sheetFormatPr defaultRowHeight="18.75" x14ac:dyDescent="0.4"/>
  <cols>
    <col min="1" max="1" width="4.75" style="23" customWidth="1"/>
    <col min="2" max="2" width="6" style="23" customWidth="1"/>
    <col min="3" max="3" width="24.375" style="23" customWidth="1"/>
    <col min="4" max="4" width="11.375" style="23" bestFit="1" customWidth="1"/>
    <col min="5" max="5" width="15.125" bestFit="1" customWidth="1"/>
    <col min="6" max="6" width="13.125" style="2" bestFit="1" customWidth="1"/>
    <col min="7" max="8" width="9.125" bestFit="1" customWidth="1"/>
    <col min="12" max="12" width="2.5" bestFit="1" customWidth="1"/>
    <col min="14" max="14" width="3" bestFit="1" customWidth="1"/>
    <col min="16" max="16" width="3.5" bestFit="1" customWidth="1"/>
    <col min="18" max="18" width="3" bestFit="1" customWidth="1"/>
    <col min="20" max="20" width="3" bestFit="1" customWidth="1"/>
  </cols>
  <sheetData>
    <row r="1" spans="1:8" x14ac:dyDescent="0.4">
      <c r="A1" t="s">
        <v>13</v>
      </c>
      <c r="B1" s="24"/>
      <c r="C1" s="24"/>
      <c r="D1" s="24"/>
    </row>
    <row r="2" spans="1:8" x14ac:dyDescent="0.4">
      <c r="A2" s="26" t="s">
        <v>20</v>
      </c>
      <c r="B2" s="26" t="s">
        <v>21</v>
      </c>
      <c r="C2" s="26" t="s">
        <v>22</v>
      </c>
      <c r="D2" s="26" t="s">
        <v>23</v>
      </c>
      <c r="E2" s="27" t="s">
        <v>0</v>
      </c>
      <c r="F2" s="28" t="s">
        <v>2</v>
      </c>
      <c r="G2" s="27" t="s">
        <v>3</v>
      </c>
      <c r="H2" s="27" t="s">
        <v>4</v>
      </c>
    </row>
    <row r="3" spans="1:8" x14ac:dyDescent="0.4">
      <c r="A3" s="25">
        <v>1</v>
      </c>
      <c r="B3" s="25" t="s">
        <v>24</v>
      </c>
      <c r="C3" s="25" t="s">
        <v>25</v>
      </c>
      <c r="D3" s="25" t="s">
        <v>26</v>
      </c>
      <c r="E3" s="29" t="s">
        <v>145</v>
      </c>
      <c r="F3" s="1">
        <v>79</v>
      </c>
      <c r="G3" s="29">
        <v>2</v>
      </c>
      <c r="H3" s="30">
        <f>F3+G3</f>
        <v>81</v>
      </c>
    </row>
    <row r="4" spans="1:8" x14ac:dyDescent="0.4">
      <c r="A4" s="25">
        <v>2</v>
      </c>
      <c r="B4" s="25" t="s">
        <v>27</v>
      </c>
      <c r="C4" s="25" t="s">
        <v>28</v>
      </c>
      <c r="D4" s="25" t="s">
        <v>29</v>
      </c>
      <c r="E4" s="29" t="s">
        <v>146</v>
      </c>
      <c r="F4" s="1">
        <v>135</v>
      </c>
      <c r="G4" s="29">
        <v>2</v>
      </c>
      <c r="H4" s="30">
        <f t="shared" ref="H4:H43" si="0">F4+G4</f>
        <v>137</v>
      </c>
    </row>
    <row r="5" spans="1:8" x14ac:dyDescent="0.4">
      <c r="A5" s="25">
        <v>3</v>
      </c>
      <c r="B5" s="25" t="s">
        <v>30</v>
      </c>
      <c r="C5" s="25" t="s">
        <v>31</v>
      </c>
      <c r="D5" s="25" t="s">
        <v>32</v>
      </c>
      <c r="E5" s="29" t="s">
        <v>147</v>
      </c>
      <c r="F5" s="1">
        <v>88</v>
      </c>
      <c r="G5" s="29">
        <v>2</v>
      </c>
      <c r="H5" s="30">
        <f t="shared" si="0"/>
        <v>90</v>
      </c>
    </row>
    <row r="6" spans="1:8" x14ac:dyDescent="0.4">
      <c r="A6" s="25">
        <v>4</v>
      </c>
      <c r="B6" s="25" t="s">
        <v>33</v>
      </c>
      <c r="C6" s="25" t="s">
        <v>34</v>
      </c>
      <c r="D6" s="25" t="s">
        <v>35</v>
      </c>
      <c r="E6" s="29" t="s">
        <v>148</v>
      </c>
      <c r="F6" s="1">
        <v>106</v>
      </c>
      <c r="G6" s="29">
        <v>2</v>
      </c>
      <c r="H6" s="30">
        <f t="shared" si="0"/>
        <v>108</v>
      </c>
    </row>
    <row r="7" spans="1:8" x14ac:dyDescent="0.4">
      <c r="A7" s="25">
        <v>5</v>
      </c>
      <c r="B7" s="25" t="s">
        <v>36</v>
      </c>
      <c r="C7" s="25" t="s">
        <v>37</v>
      </c>
      <c r="D7" s="25" t="s">
        <v>38</v>
      </c>
      <c r="E7" s="29" t="s">
        <v>149</v>
      </c>
      <c r="F7" s="1">
        <v>52</v>
      </c>
      <c r="G7" s="29">
        <v>2</v>
      </c>
      <c r="H7" s="30">
        <f t="shared" si="0"/>
        <v>54</v>
      </c>
    </row>
    <row r="8" spans="1:8" x14ac:dyDescent="0.4">
      <c r="A8" s="25">
        <v>6</v>
      </c>
      <c r="B8" s="25" t="s">
        <v>39</v>
      </c>
      <c r="C8" s="25" t="s">
        <v>40</v>
      </c>
      <c r="D8" s="25" t="s">
        <v>41</v>
      </c>
      <c r="E8" s="29" t="s">
        <v>150</v>
      </c>
      <c r="F8" s="1">
        <v>108</v>
      </c>
      <c r="G8" s="29">
        <v>2</v>
      </c>
      <c r="H8" s="30">
        <f t="shared" si="0"/>
        <v>110</v>
      </c>
    </row>
    <row r="9" spans="1:8" x14ac:dyDescent="0.4">
      <c r="A9" s="25">
        <v>7</v>
      </c>
      <c r="B9" s="25" t="s">
        <v>42</v>
      </c>
      <c r="C9" s="25" t="s">
        <v>43</v>
      </c>
      <c r="D9" s="25" t="s">
        <v>44</v>
      </c>
      <c r="E9" s="29" t="s">
        <v>151</v>
      </c>
      <c r="F9" s="1">
        <v>27</v>
      </c>
      <c r="G9" s="29">
        <v>2</v>
      </c>
      <c r="H9" s="30">
        <f t="shared" si="0"/>
        <v>29</v>
      </c>
    </row>
    <row r="10" spans="1:8" x14ac:dyDescent="0.4">
      <c r="A10" s="25">
        <v>8</v>
      </c>
      <c r="B10" s="25" t="s">
        <v>45</v>
      </c>
      <c r="C10" s="25" t="s">
        <v>46</v>
      </c>
      <c r="D10" s="25" t="s">
        <v>47</v>
      </c>
      <c r="E10" s="29" t="s">
        <v>152</v>
      </c>
      <c r="F10" s="1">
        <v>121</v>
      </c>
      <c r="G10" s="29">
        <v>2</v>
      </c>
      <c r="H10" s="30">
        <f t="shared" si="0"/>
        <v>123</v>
      </c>
    </row>
    <row r="11" spans="1:8" x14ac:dyDescent="0.4">
      <c r="A11" s="25">
        <v>9</v>
      </c>
      <c r="B11" s="25" t="s">
        <v>48</v>
      </c>
      <c r="C11" s="25" t="s">
        <v>49</v>
      </c>
      <c r="D11" s="25" t="s">
        <v>50</v>
      </c>
      <c r="E11" s="29" t="s">
        <v>153</v>
      </c>
      <c r="F11" s="1">
        <v>24</v>
      </c>
      <c r="G11" s="29">
        <v>2</v>
      </c>
      <c r="H11" s="30">
        <f t="shared" si="0"/>
        <v>26</v>
      </c>
    </row>
    <row r="12" spans="1:8" x14ac:dyDescent="0.4">
      <c r="A12" s="25">
        <v>10</v>
      </c>
      <c r="B12" s="25" t="s">
        <v>51</v>
      </c>
      <c r="C12" s="25" t="s">
        <v>52</v>
      </c>
      <c r="D12" s="25" t="s">
        <v>53</v>
      </c>
      <c r="E12" s="29" t="s">
        <v>154</v>
      </c>
      <c r="F12" s="1">
        <v>41</v>
      </c>
      <c r="G12" s="29">
        <v>2</v>
      </c>
      <c r="H12" s="30">
        <f t="shared" si="0"/>
        <v>43</v>
      </c>
    </row>
    <row r="13" spans="1:8" x14ac:dyDescent="0.4">
      <c r="A13" s="25">
        <v>11</v>
      </c>
      <c r="B13" s="25" t="s">
        <v>54</v>
      </c>
      <c r="C13" s="25" t="s">
        <v>55</v>
      </c>
      <c r="D13" s="25" t="s">
        <v>56</v>
      </c>
      <c r="E13" s="29" t="s">
        <v>155</v>
      </c>
      <c r="F13" s="1">
        <v>36</v>
      </c>
      <c r="G13" s="29">
        <v>2</v>
      </c>
      <c r="H13" s="30">
        <f t="shared" si="0"/>
        <v>38</v>
      </c>
    </row>
    <row r="14" spans="1:8" x14ac:dyDescent="0.4">
      <c r="A14" s="25">
        <v>12</v>
      </c>
      <c r="B14" s="25" t="s">
        <v>57</v>
      </c>
      <c r="C14" s="25" t="s">
        <v>58</v>
      </c>
      <c r="D14" s="25" t="s">
        <v>59</v>
      </c>
      <c r="E14" s="29" t="s">
        <v>156</v>
      </c>
      <c r="F14" s="1">
        <v>8</v>
      </c>
      <c r="G14" s="29">
        <v>2</v>
      </c>
      <c r="H14" s="30">
        <f t="shared" si="0"/>
        <v>10</v>
      </c>
    </row>
    <row r="15" spans="1:8" x14ac:dyDescent="0.4">
      <c r="A15" s="25">
        <v>13</v>
      </c>
      <c r="B15" s="25" t="s">
        <v>60</v>
      </c>
      <c r="C15" s="25" t="s">
        <v>61</v>
      </c>
      <c r="D15" s="25" t="s">
        <v>62</v>
      </c>
      <c r="E15" s="29" t="s">
        <v>157</v>
      </c>
      <c r="F15" s="1">
        <v>39</v>
      </c>
      <c r="G15" s="29">
        <v>2</v>
      </c>
      <c r="H15" s="30">
        <f t="shared" si="0"/>
        <v>41</v>
      </c>
    </row>
    <row r="16" spans="1:8" x14ac:dyDescent="0.4">
      <c r="A16" s="25">
        <v>14</v>
      </c>
      <c r="B16" s="25" t="s">
        <v>63</v>
      </c>
      <c r="C16" s="25" t="s">
        <v>64</v>
      </c>
      <c r="D16" s="25" t="s">
        <v>65</v>
      </c>
      <c r="E16" s="29" t="s">
        <v>158</v>
      </c>
      <c r="F16" s="1">
        <v>79</v>
      </c>
      <c r="G16" s="29">
        <v>2</v>
      </c>
      <c r="H16" s="30">
        <f t="shared" si="0"/>
        <v>81</v>
      </c>
    </row>
    <row r="17" spans="1:8" x14ac:dyDescent="0.4">
      <c r="A17" s="25">
        <v>15</v>
      </c>
      <c r="B17" s="25" t="s">
        <v>66</v>
      </c>
      <c r="C17" s="25" t="s">
        <v>67</v>
      </c>
      <c r="D17" s="25" t="s">
        <v>68</v>
      </c>
      <c r="E17" s="29" t="s">
        <v>159</v>
      </c>
      <c r="F17" s="1">
        <v>37</v>
      </c>
      <c r="G17" s="29">
        <v>2</v>
      </c>
      <c r="H17" s="30">
        <f t="shared" si="0"/>
        <v>39</v>
      </c>
    </row>
    <row r="18" spans="1:8" x14ac:dyDescent="0.4">
      <c r="A18" s="25">
        <v>16</v>
      </c>
      <c r="B18" s="25" t="s">
        <v>69</v>
      </c>
      <c r="C18" s="25" t="s">
        <v>70</v>
      </c>
      <c r="D18" s="25" t="s">
        <v>71</v>
      </c>
      <c r="E18" s="29" t="s">
        <v>160</v>
      </c>
      <c r="F18" s="1">
        <v>74</v>
      </c>
      <c r="G18" s="29">
        <v>2</v>
      </c>
      <c r="H18" s="30">
        <f t="shared" si="0"/>
        <v>76</v>
      </c>
    </row>
    <row r="19" spans="1:8" x14ac:dyDescent="0.4">
      <c r="A19" s="25">
        <v>17</v>
      </c>
      <c r="B19" s="25" t="s">
        <v>72</v>
      </c>
      <c r="C19" s="25" t="s">
        <v>73</v>
      </c>
      <c r="D19" s="25" t="s">
        <v>74</v>
      </c>
      <c r="E19" s="29" t="s">
        <v>161</v>
      </c>
      <c r="F19" s="1">
        <v>53</v>
      </c>
      <c r="G19" s="29">
        <v>2</v>
      </c>
      <c r="H19" s="30">
        <f t="shared" si="0"/>
        <v>55</v>
      </c>
    </row>
    <row r="20" spans="1:8" x14ac:dyDescent="0.4">
      <c r="A20" s="25">
        <v>18</v>
      </c>
      <c r="B20" s="25" t="s">
        <v>75</v>
      </c>
      <c r="C20" s="25" t="s">
        <v>76</v>
      </c>
      <c r="D20" s="25" t="s">
        <v>77</v>
      </c>
      <c r="E20" s="29" t="s">
        <v>162</v>
      </c>
      <c r="F20" s="1">
        <v>63</v>
      </c>
      <c r="G20" s="29">
        <v>2</v>
      </c>
      <c r="H20" s="30">
        <f t="shared" si="0"/>
        <v>65</v>
      </c>
    </row>
    <row r="21" spans="1:8" x14ac:dyDescent="0.4">
      <c r="A21" s="25">
        <v>19</v>
      </c>
      <c r="B21" s="25" t="s">
        <v>78</v>
      </c>
      <c r="C21" s="25" t="s">
        <v>79</v>
      </c>
      <c r="D21" s="25" t="s">
        <v>80</v>
      </c>
      <c r="E21" s="29" t="s">
        <v>163</v>
      </c>
      <c r="F21" s="1">
        <v>129</v>
      </c>
      <c r="G21" s="29">
        <v>2</v>
      </c>
      <c r="H21" s="30">
        <f t="shared" si="0"/>
        <v>131</v>
      </c>
    </row>
    <row r="22" spans="1:8" x14ac:dyDescent="0.4">
      <c r="A22" s="25">
        <v>20</v>
      </c>
      <c r="B22" s="25" t="s">
        <v>81</v>
      </c>
      <c r="C22" s="25" t="s">
        <v>82</v>
      </c>
      <c r="D22" s="25" t="s">
        <v>83</v>
      </c>
      <c r="E22" s="29" t="s">
        <v>164</v>
      </c>
      <c r="F22" s="1">
        <v>95</v>
      </c>
      <c r="G22" s="29">
        <v>2</v>
      </c>
      <c r="H22" s="30">
        <f t="shared" si="0"/>
        <v>97</v>
      </c>
    </row>
    <row r="23" spans="1:8" x14ac:dyDescent="0.4">
      <c r="A23" s="25">
        <v>21</v>
      </c>
      <c r="B23" s="25" t="s">
        <v>84</v>
      </c>
      <c r="C23" s="25" t="s">
        <v>85</v>
      </c>
      <c r="D23" s="25" t="s">
        <v>86</v>
      </c>
      <c r="E23" s="29" t="s">
        <v>165</v>
      </c>
      <c r="F23" s="1">
        <v>27</v>
      </c>
      <c r="G23" s="29">
        <v>2</v>
      </c>
      <c r="H23" s="30">
        <f t="shared" si="0"/>
        <v>29</v>
      </c>
    </row>
    <row r="24" spans="1:8" x14ac:dyDescent="0.4">
      <c r="A24" s="25">
        <v>22</v>
      </c>
      <c r="B24" s="25" t="s">
        <v>87</v>
      </c>
      <c r="C24" s="25" t="s">
        <v>88</v>
      </c>
      <c r="D24" s="25" t="s">
        <v>89</v>
      </c>
      <c r="E24" s="29" t="s">
        <v>166</v>
      </c>
      <c r="F24" s="1">
        <v>43</v>
      </c>
      <c r="G24" s="29">
        <v>2</v>
      </c>
      <c r="H24" s="30">
        <f t="shared" si="0"/>
        <v>45</v>
      </c>
    </row>
    <row r="25" spans="1:8" x14ac:dyDescent="0.4">
      <c r="A25" s="25">
        <v>23</v>
      </c>
      <c r="B25" s="25" t="s">
        <v>90</v>
      </c>
      <c r="C25" s="25" t="s">
        <v>91</v>
      </c>
      <c r="D25" s="25" t="s">
        <v>92</v>
      </c>
      <c r="E25" s="29" t="s">
        <v>167</v>
      </c>
      <c r="F25" s="1">
        <v>44</v>
      </c>
      <c r="G25" s="29">
        <v>2</v>
      </c>
      <c r="H25" s="30">
        <f t="shared" si="0"/>
        <v>46</v>
      </c>
    </row>
    <row r="26" spans="1:8" x14ac:dyDescent="0.4">
      <c r="A26" s="25">
        <v>24</v>
      </c>
      <c r="B26" s="25" t="s">
        <v>93</v>
      </c>
      <c r="C26" s="25" t="s">
        <v>94</v>
      </c>
      <c r="D26" s="25" t="s">
        <v>95</v>
      </c>
      <c r="E26" s="29" t="s">
        <v>168</v>
      </c>
      <c r="F26" s="1">
        <v>61</v>
      </c>
      <c r="G26" s="29">
        <v>2</v>
      </c>
      <c r="H26" s="30">
        <f t="shared" si="0"/>
        <v>63</v>
      </c>
    </row>
    <row r="27" spans="1:8" x14ac:dyDescent="0.4">
      <c r="A27" s="25">
        <v>25</v>
      </c>
      <c r="B27" s="25" t="s">
        <v>96</v>
      </c>
      <c r="C27" s="25" t="s">
        <v>97</v>
      </c>
      <c r="D27" s="25" t="s">
        <v>98</v>
      </c>
      <c r="E27" s="29" t="s">
        <v>169</v>
      </c>
      <c r="F27" s="1">
        <v>74</v>
      </c>
      <c r="G27" s="29">
        <v>2</v>
      </c>
      <c r="H27" s="30">
        <f t="shared" si="0"/>
        <v>76</v>
      </c>
    </row>
    <row r="28" spans="1:8" x14ac:dyDescent="0.4">
      <c r="A28" s="25">
        <v>26</v>
      </c>
      <c r="B28" s="25" t="s">
        <v>99</v>
      </c>
      <c r="C28" s="25" t="s">
        <v>100</v>
      </c>
      <c r="D28" s="25" t="s">
        <v>101</v>
      </c>
      <c r="E28" s="29" t="s">
        <v>170</v>
      </c>
      <c r="F28" s="1">
        <v>48</v>
      </c>
      <c r="G28" s="29">
        <v>2</v>
      </c>
      <c r="H28" s="30">
        <f t="shared" si="0"/>
        <v>50</v>
      </c>
    </row>
    <row r="29" spans="1:8" x14ac:dyDescent="0.4">
      <c r="A29" s="25">
        <v>27</v>
      </c>
      <c r="B29" s="25" t="s">
        <v>102</v>
      </c>
      <c r="C29" s="25" t="s">
        <v>103</v>
      </c>
      <c r="D29" s="25" t="s">
        <v>104</v>
      </c>
      <c r="E29" s="29" t="s">
        <v>171</v>
      </c>
      <c r="F29" s="1">
        <v>15</v>
      </c>
      <c r="G29" s="29">
        <v>2</v>
      </c>
      <c r="H29" s="30">
        <f t="shared" si="0"/>
        <v>17</v>
      </c>
    </row>
    <row r="30" spans="1:8" x14ac:dyDescent="0.4">
      <c r="A30" s="25">
        <v>28</v>
      </c>
      <c r="B30" s="25" t="s">
        <v>105</v>
      </c>
      <c r="C30" s="25" t="s">
        <v>106</v>
      </c>
      <c r="D30" s="25" t="s">
        <v>107</v>
      </c>
      <c r="E30" s="29" t="s">
        <v>172</v>
      </c>
      <c r="F30" s="1">
        <v>82</v>
      </c>
      <c r="G30" s="29">
        <v>2</v>
      </c>
      <c r="H30" s="30">
        <f t="shared" si="0"/>
        <v>84</v>
      </c>
    </row>
    <row r="31" spans="1:8" x14ac:dyDescent="0.4">
      <c r="A31" s="25">
        <v>29</v>
      </c>
      <c r="B31" s="25" t="s">
        <v>108</v>
      </c>
      <c r="C31" s="25" t="s">
        <v>109</v>
      </c>
      <c r="D31" s="25" t="s">
        <v>110</v>
      </c>
      <c r="E31" s="29" t="s">
        <v>173</v>
      </c>
      <c r="F31" s="1">
        <v>55</v>
      </c>
      <c r="G31" s="29">
        <v>2</v>
      </c>
      <c r="H31" s="30">
        <f t="shared" si="0"/>
        <v>57</v>
      </c>
    </row>
    <row r="32" spans="1:8" x14ac:dyDescent="0.4">
      <c r="A32" s="25">
        <v>30</v>
      </c>
      <c r="B32" s="25" t="s">
        <v>111</v>
      </c>
      <c r="C32" s="25" t="s">
        <v>112</v>
      </c>
      <c r="D32" s="25" t="s">
        <v>113</v>
      </c>
      <c r="E32" s="29" t="s">
        <v>174</v>
      </c>
      <c r="F32" s="1">
        <v>36</v>
      </c>
      <c r="G32" s="29">
        <v>2</v>
      </c>
      <c r="H32" s="30">
        <f t="shared" si="0"/>
        <v>38</v>
      </c>
    </row>
    <row r="33" spans="1:21" x14ac:dyDescent="0.4">
      <c r="A33" s="25">
        <v>31</v>
      </c>
      <c r="B33" s="25" t="s">
        <v>114</v>
      </c>
      <c r="C33" s="25" t="s">
        <v>115</v>
      </c>
      <c r="D33" s="25" t="s">
        <v>116</v>
      </c>
      <c r="E33" s="29" t="s">
        <v>175</v>
      </c>
      <c r="F33" s="1">
        <v>59</v>
      </c>
      <c r="G33" s="29">
        <v>2</v>
      </c>
      <c r="H33" s="30">
        <f t="shared" si="0"/>
        <v>61</v>
      </c>
    </row>
    <row r="34" spans="1:21" x14ac:dyDescent="0.4">
      <c r="A34" s="25">
        <v>32</v>
      </c>
      <c r="B34" s="25" t="s">
        <v>117</v>
      </c>
      <c r="C34" s="25" t="s">
        <v>118</v>
      </c>
      <c r="D34" s="25" t="s">
        <v>119</v>
      </c>
      <c r="E34" s="29" t="s">
        <v>176</v>
      </c>
      <c r="F34" s="1">
        <v>96</v>
      </c>
      <c r="G34" s="29">
        <v>2</v>
      </c>
      <c r="H34" s="30">
        <f t="shared" si="0"/>
        <v>98</v>
      </c>
    </row>
    <row r="35" spans="1:21" x14ac:dyDescent="0.4">
      <c r="A35" s="25">
        <v>33</v>
      </c>
      <c r="B35" s="25" t="s">
        <v>90</v>
      </c>
      <c r="C35" s="25" t="s">
        <v>120</v>
      </c>
      <c r="D35" s="25" t="s">
        <v>121</v>
      </c>
      <c r="E35" s="29" t="s">
        <v>177</v>
      </c>
      <c r="F35" s="1">
        <v>49</v>
      </c>
      <c r="G35" s="29">
        <v>2</v>
      </c>
      <c r="H35" s="30">
        <f t="shared" si="0"/>
        <v>51</v>
      </c>
    </row>
    <row r="36" spans="1:21" x14ac:dyDescent="0.4">
      <c r="A36" s="25">
        <v>34</v>
      </c>
      <c r="B36" s="25" t="s">
        <v>122</v>
      </c>
      <c r="C36" s="25" t="s">
        <v>123</v>
      </c>
      <c r="D36" s="25" t="s">
        <v>124</v>
      </c>
      <c r="E36" s="29" t="s">
        <v>178</v>
      </c>
      <c r="F36" s="1">
        <v>69</v>
      </c>
      <c r="G36" s="29">
        <v>2</v>
      </c>
      <c r="H36" s="30">
        <f t="shared" si="0"/>
        <v>71</v>
      </c>
    </row>
    <row r="37" spans="1:21" x14ac:dyDescent="0.4">
      <c r="A37" s="25">
        <v>35</v>
      </c>
      <c r="B37" s="25" t="s">
        <v>125</v>
      </c>
      <c r="C37" s="25" t="s">
        <v>126</v>
      </c>
      <c r="D37" s="25" t="s">
        <v>127</v>
      </c>
      <c r="E37" s="29" t="s">
        <v>179</v>
      </c>
      <c r="F37" s="1">
        <v>26</v>
      </c>
      <c r="G37" s="29">
        <v>2</v>
      </c>
      <c r="H37" s="30">
        <f t="shared" si="0"/>
        <v>28</v>
      </c>
    </row>
    <row r="38" spans="1:21" x14ac:dyDescent="0.4">
      <c r="A38" s="25">
        <v>36</v>
      </c>
      <c r="B38" s="25" t="s">
        <v>75</v>
      </c>
      <c r="C38" s="25" t="s">
        <v>128</v>
      </c>
      <c r="D38" s="25" t="s">
        <v>129</v>
      </c>
      <c r="E38" s="29" t="s">
        <v>180</v>
      </c>
      <c r="F38" s="1">
        <v>79</v>
      </c>
      <c r="G38" s="29">
        <v>2</v>
      </c>
      <c r="H38" s="30">
        <f t="shared" si="0"/>
        <v>81</v>
      </c>
    </row>
    <row r="39" spans="1:21" x14ac:dyDescent="0.4">
      <c r="A39" s="25">
        <v>37</v>
      </c>
      <c r="B39" s="25" t="s">
        <v>130</v>
      </c>
      <c r="C39" s="25" t="s">
        <v>131</v>
      </c>
      <c r="D39" s="25" t="s">
        <v>132</v>
      </c>
      <c r="E39" s="29" t="s">
        <v>181</v>
      </c>
      <c r="F39" s="1">
        <v>111</v>
      </c>
      <c r="G39" s="29">
        <v>2</v>
      </c>
      <c r="H39" s="30">
        <f t="shared" si="0"/>
        <v>113</v>
      </c>
    </row>
    <row r="40" spans="1:21" x14ac:dyDescent="0.4">
      <c r="A40" s="25">
        <v>38</v>
      </c>
      <c r="B40" s="25" t="s">
        <v>133</v>
      </c>
      <c r="C40" s="25" t="s">
        <v>134</v>
      </c>
      <c r="D40" s="25" t="s">
        <v>135</v>
      </c>
      <c r="E40" s="29" t="s">
        <v>182</v>
      </c>
      <c r="F40" s="1">
        <v>63</v>
      </c>
      <c r="G40" s="29">
        <v>2</v>
      </c>
      <c r="H40" s="30">
        <f t="shared" si="0"/>
        <v>65</v>
      </c>
    </row>
    <row r="41" spans="1:21" x14ac:dyDescent="0.4">
      <c r="A41" s="25">
        <v>39</v>
      </c>
      <c r="B41" s="25" t="s">
        <v>136</v>
      </c>
      <c r="C41" s="25" t="s">
        <v>137</v>
      </c>
      <c r="D41" s="25" t="s">
        <v>138</v>
      </c>
      <c r="E41" s="29" t="s">
        <v>183</v>
      </c>
      <c r="F41" s="1">
        <v>41</v>
      </c>
      <c r="G41" s="29">
        <v>2</v>
      </c>
      <c r="H41" s="30">
        <f t="shared" si="0"/>
        <v>43</v>
      </c>
    </row>
    <row r="42" spans="1:21" x14ac:dyDescent="0.4">
      <c r="A42" s="25">
        <v>40</v>
      </c>
      <c r="B42" s="25" t="s">
        <v>139</v>
      </c>
      <c r="C42" s="25" t="s">
        <v>140</v>
      </c>
      <c r="D42" s="25" t="s">
        <v>141</v>
      </c>
      <c r="E42" s="29" t="s">
        <v>184</v>
      </c>
      <c r="F42" s="1">
        <v>98</v>
      </c>
      <c r="G42" s="29">
        <v>2</v>
      </c>
      <c r="H42" s="30">
        <f t="shared" si="0"/>
        <v>100</v>
      </c>
    </row>
    <row r="43" spans="1:21" ht="19.5" thickBot="1" x14ac:dyDescent="0.45">
      <c r="A43" s="35">
        <v>41</v>
      </c>
      <c r="B43" s="35" t="s">
        <v>142</v>
      </c>
      <c r="C43" s="35" t="s">
        <v>143</v>
      </c>
      <c r="D43" s="35" t="s">
        <v>144</v>
      </c>
      <c r="E43" s="36" t="s">
        <v>185</v>
      </c>
      <c r="F43" s="5">
        <v>58</v>
      </c>
      <c r="G43" s="36">
        <v>2</v>
      </c>
      <c r="H43" s="37">
        <f t="shared" si="0"/>
        <v>60</v>
      </c>
    </row>
    <row r="44" spans="1:21" ht="19.5" thickTop="1" x14ac:dyDescent="0.4">
      <c r="A44" s="31"/>
      <c r="B44" s="31"/>
      <c r="C44" s="31"/>
      <c r="D44" s="31"/>
      <c r="E44" s="32" t="s">
        <v>1</v>
      </c>
      <c r="F44" s="33">
        <f>SUM(F3:F43)</f>
        <v>2628</v>
      </c>
      <c r="G44" s="33">
        <f t="shared" ref="G44:H44" si="1">SUM(G3:G43)</f>
        <v>82</v>
      </c>
      <c r="H44" s="34">
        <f t="shared" si="1"/>
        <v>2710</v>
      </c>
    </row>
    <row r="45" spans="1:21" ht="19.5" thickBot="1" x14ac:dyDescent="0.45">
      <c r="A45" s="22"/>
      <c r="B45" s="22"/>
      <c r="C45" s="22"/>
      <c r="D45" s="22"/>
    </row>
    <row r="46" spans="1:21" x14ac:dyDescent="0.4">
      <c r="E46" s="7" t="s">
        <v>9</v>
      </c>
      <c r="F46" s="8" t="s">
        <v>8</v>
      </c>
      <c r="G46" s="67" t="s">
        <v>10</v>
      </c>
      <c r="H46" s="68"/>
    </row>
    <row r="47" spans="1:21" ht="19.5" thickBot="1" x14ac:dyDescent="0.45">
      <c r="E47" s="13" t="s">
        <v>7</v>
      </c>
      <c r="F47" s="14" t="s">
        <v>11</v>
      </c>
      <c r="G47" s="15" t="s">
        <v>11</v>
      </c>
      <c r="H47" s="16" t="s">
        <v>12</v>
      </c>
      <c r="K47" s="19" t="s">
        <v>9</v>
      </c>
      <c r="L47" s="20" t="s">
        <v>7</v>
      </c>
      <c r="M47" s="20" t="s">
        <v>19</v>
      </c>
      <c r="N47" s="20" t="s">
        <v>6</v>
      </c>
      <c r="O47" s="20" t="s">
        <v>14</v>
      </c>
      <c r="P47" s="20" t="s">
        <v>6</v>
      </c>
      <c r="Q47" s="20" t="s">
        <v>16</v>
      </c>
      <c r="R47" s="20" t="s">
        <v>17</v>
      </c>
      <c r="S47" s="20" t="s">
        <v>18</v>
      </c>
      <c r="T47" s="20" t="s">
        <v>17</v>
      </c>
      <c r="U47" s="21" t="s">
        <v>5</v>
      </c>
    </row>
    <row r="48" spans="1:21" ht="20.25" thickTop="1" thickBot="1" x14ac:dyDescent="0.45">
      <c r="E48" s="9">
        <v>3000</v>
      </c>
      <c r="F48" s="10">
        <f>H44</f>
        <v>2710</v>
      </c>
      <c r="G48" s="11">
        <v>30</v>
      </c>
      <c r="H48" s="12">
        <v>260</v>
      </c>
      <c r="K48" s="4">
        <v>3000</v>
      </c>
      <c r="L48" s="18" t="s">
        <v>7</v>
      </c>
      <c r="M48" s="17">
        <f>H44</f>
        <v>2710</v>
      </c>
      <c r="N48" s="18" t="s">
        <v>6</v>
      </c>
      <c r="O48" s="18">
        <f>K48-M48</f>
        <v>290</v>
      </c>
      <c r="P48" s="18" t="s">
        <v>15</v>
      </c>
      <c r="Q48" s="18">
        <v>50</v>
      </c>
      <c r="R48" s="18" t="s">
        <v>17</v>
      </c>
      <c r="S48" s="18">
        <v>210</v>
      </c>
      <c r="T48" s="18" t="s">
        <v>17</v>
      </c>
      <c r="U48" s="3">
        <f>O48-Q48-S48</f>
        <v>30</v>
      </c>
    </row>
    <row r="49" spans="12:12" x14ac:dyDescent="0.4">
      <c r="L49" s="6"/>
    </row>
  </sheetData>
  <mergeCells count="1">
    <mergeCell ref="G46:H46"/>
  </mergeCells>
  <phoneticPr fontId="2"/>
  <pageMargins left="0.7" right="0.7" top="0.75" bottom="0.75" header="0.3" footer="0.3"/>
  <pageSetup paperSize="9" scale="66" orientation="portrait"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7"/>
  <sheetViews>
    <sheetView view="pageBreakPreview" zoomScale="85" zoomScaleNormal="100" zoomScaleSheetLayoutView="85" workbookViewId="0">
      <pane xSplit="5" ySplit="3" topLeftCell="F4" activePane="bottomRight" state="frozen"/>
      <selection activeCell="N12" sqref="N12"/>
      <selection pane="topRight" activeCell="N12" sqref="N12"/>
      <selection pane="bottomLeft" activeCell="N12" sqref="N12"/>
      <selection pane="bottomRight" activeCell="N12" sqref="N12"/>
    </sheetView>
  </sheetViews>
  <sheetFormatPr defaultRowHeight="18.75" x14ac:dyDescent="0.4"/>
  <cols>
    <col min="1" max="1" width="4.75" style="23" customWidth="1"/>
    <col min="2" max="2" width="6" style="23" customWidth="1"/>
    <col min="3" max="3" width="24.375" style="23" customWidth="1"/>
    <col min="4" max="4" width="11.375" style="23" bestFit="1" customWidth="1"/>
    <col min="5" max="5" width="15.125" bestFit="1" customWidth="1"/>
    <col min="6" max="6" width="13.125" style="2" hidden="1" customWidth="1"/>
    <col min="7" max="8" width="9.125" hidden="1" customWidth="1"/>
    <col min="10" max="10" width="2.5" bestFit="1" customWidth="1"/>
    <col min="12" max="12" width="3" bestFit="1" customWidth="1"/>
    <col min="14" max="14" width="3.5" bestFit="1" customWidth="1"/>
    <col min="16" max="16" width="3" bestFit="1" customWidth="1"/>
    <col min="18" max="18" width="3" bestFit="1" customWidth="1"/>
    <col min="20" max="20" width="3" bestFit="1" customWidth="1"/>
  </cols>
  <sheetData>
    <row r="1" spans="1:9" x14ac:dyDescent="0.4">
      <c r="A1" t="s">
        <v>13</v>
      </c>
      <c r="B1" s="24"/>
      <c r="C1" s="24"/>
      <c r="D1" s="24"/>
    </row>
    <row r="2" spans="1:9" x14ac:dyDescent="0.4">
      <c r="A2"/>
      <c r="B2" s="24"/>
      <c r="C2" s="24"/>
      <c r="D2" s="24"/>
    </row>
    <row r="3" spans="1:9" x14ac:dyDescent="0.4">
      <c r="A3" s="26" t="s">
        <v>20</v>
      </c>
      <c r="B3" s="26" t="s">
        <v>21</v>
      </c>
      <c r="C3" s="26" t="s">
        <v>22</v>
      </c>
      <c r="D3" s="26" t="s">
        <v>23</v>
      </c>
      <c r="E3" s="27" t="s">
        <v>0</v>
      </c>
      <c r="F3" s="28" t="s">
        <v>2</v>
      </c>
      <c r="G3" s="27" t="s">
        <v>3</v>
      </c>
      <c r="H3" s="49" t="s">
        <v>196</v>
      </c>
      <c r="I3" s="27" t="s">
        <v>195</v>
      </c>
    </row>
    <row r="4" spans="1:9" x14ac:dyDescent="0.4">
      <c r="A4" s="25">
        <v>1</v>
      </c>
      <c r="B4" s="25" t="s">
        <v>24</v>
      </c>
      <c r="C4" s="25" t="s">
        <v>25</v>
      </c>
      <c r="D4" s="25" t="s">
        <v>26</v>
      </c>
      <c r="E4" s="29" t="s">
        <v>145</v>
      </c>
      <c r="F4" s="1">
        <v>79</v>
      </c>
      <c r="G4" s="29">
        <v>2</v>
      </c>
      <c r="H4" s="29">
        <v>9</v>
      </c>
      <c r="I4" s="30">
        <f>F4+G4+テーブル24[[#This Row],[予備2]]</f>
        <v>90</v>
      </c>
    </row>
    <row r="5" spans="1:9" x14ac:dyDescent="0.4">
      <c r="A5" s="25">
        <v>2</v>
      </c>
      <c r="B5" s="25" t="s">
        <v>27</v>
      </c>
      <c r="C5" s="25" t="s">
        <v>28</v>
      </c>
      <c r="D5" s="25" t="s">
        <v>29</v>
      </c>
      <c r="E5" s="29" t="s">
        <v>146</v>
      </c>
      <c r="F5" s="1">
        <v>135</v>
      </c>
      <c r="G5" s="29">
        <v>2</v>
      </c>
      <c r="H5" s="29">
        <v>8</v>
      </c>
      <c r="I5" s="30">
        <f>F5+G5+テーブル24[[#This Row],[予備2]]</f>
        <v>145</v>
      </c>
    </row>
    <row r="6" spans="1:9" x14ac:dyDescent="0.4">
      <c r="A6" s="25">
        <v>3</v>
      </c>
      <c r="B6" s="25" t="s">
        <v>30</v>
      </c>
      <c r="C6" s="25" t="s">
        <v>31</v>
      </c>
      <c r="D6" s="25" t="s">
        <v>32</v>
      </c>
      <c r="E6" s="29" t="s">
        <v>147</v>
      </c>
      <c r="F6" s="1">
        <v>88</v>
      </c>
      <c r="G6" s="29">
        <v>2</v>
      </c>
      <c r="H6" s="29">
        <v>5</v>
      </c>
      <c r="I6" s="30">
        <f>F6+G6+テーブル24[[#This Row],[予備2]]</f>
        <v>95</v>
      </c>
    </row>
    <row r="7" spans="1:9" x14ac:dyDescent="0.4">
      <c r="A7" s="25">
        <v>4</v>
      </c>
      <c r="B7" s="25" t="s">
        <v>33</v>
      </c>
      <c r="C7" s="25" t="s">
        <v>34</v>
      </c>
      <c r="D7" s="25" t="s">
        <v>35</v>
      </c>
      <c r="E7" s="29" t="s">
        <v>148</v>
      </c>
      <c r="F7" s="1">
        <v>106</v>
      </c>
      <c r="G7" s="29">
        <v>2</v>
      </c>
      <c r="H7" s="29">
        <v>7</v>
      </c>
      <c r="I7" s="30">
        <f>F7+G7+テーブル24[[#This Row],[予備2]]</f>
        <v>115</v>
      </c>
    </row>
    <row r="8" spans="1:9" x14ac:dyDescent="0.4">
      <c r="A8" s="25">
        <v>5</v>
      </c>
      <c r="B8" s="25" t="s">
        <v>36</v>
      </c>
      <c r="C8" s="25" t="s">
        <v>37</v>
      </c>
      <c r="D8" s="25" t="s">
        <v>38</v>
      </c>
      <c r="E8" s="29" t="s">
        <v>149</v>
      </c>
      <c r="F8" s="1">
        <v>52</v>
      </c>
      <c r="G8" s="29">
        <v>2</v>
      </c>
      <c r="H8" s="29">
        <v>6</v>
      </c>
      <c r="I8" s="30">
        <f>F8+G8+テーブル24[[#This Row],[予備2]]</f>
        <v>60</v>
      </c>
    </row>
    <row r="9" spans="1:9" x14ac:dyDescent="0.4">
      <c r="A9" s="25">
        <v>6</v>
      </c>
      <c r="B9" s="25" t="s">
        <v>39</v>
      </c>
      <c r="C9" s="25" t="s">
        <v>40</v>
      </c>
      <c r="D9" s="25" t="s">
        <v>41</v>
      </c>
      <c r="E9" s="29" t="s">
        <v>150</v>
      </c>
      <c r="F9" s="1">
        <v>108</v>
      </c>
      <c r="G9" s="29">
        <v>2</v>
      </c>
      <c r="H9" s="29">
        <v>5</v>
      </c>
      <c r="I9" s="30">
        <f>F9+G9+テーブル24[[#This Row],[予備2]]</f>
        <v>115</v>
      </c>
    </row>
    <row r="10" spans="1:9" x14ac:dyDescent="0.4">
      <c r="A10" s="25">
        <v>7</v>
      </c>
      <c r="B10" s="25" t="s">
        <v>42</v>
      </c>
      <c r="C10" s="25" t="s">
        <v>43</v>
      </c>
      <c r="D10" s="25" t="s">
        <v>44</v>
      </c>
      <c r="E10" s="29" t="s">
        <v>151</v>
      </c>
      <c r="F10" s="1">
        <v>27</v>
      </c>
      <c r="G10" s="29">
        <v>2</v>
      </c>
      <c r="H10" s="29">
        <v>6</v>
      </c>
      <c r="I10" s="30">
        <f>F10+G10+テーブル24[[#This Row],[予備2]]</f>
        <v>35</v>
      </c>
    </row>
    <row r="11" spans="1:9" x14ac:dyDescent="0.4">
      <c r="A11" s="25">
        <v>8</v>
      </c>
      <c r="B11" s="25" t="s">
        <v>45</v>
      </c>
      <c r="C11" s="25" t="s">
        <v>46</v>
      </c>
      <c r="D11" s="25" t="s">
        <v>47</v>
      </c>
      <c r="E11" s="29" t="s">
        <v>152</v>
      </c>
      <c r="F11" s="1">
        <v>121</v>
      </c>
      <c r="G11" s="29">
        <v>2</v>
      </c>
      <c r="H11" s="29">
        <v>7</v>
      </c>
      <c r="I11" s="30">
        <f>F11+G11+テーブル24[[#This Row],[予備2]]</f>
        <v>130</v>
      </c>
    </row>
    <row r="12" spans="1:9" x14ac:dyDescent="0.4">
      <c r="A12" s="25">
        <v>9</v>
      </c>
      <c r="B12" s="25" t="s">
        <v>48</v>
      </c>
      <c r="C12" s="25" t="s">
        <v>49</v>
      </c>
      <c r="D12" s="25" t="s">
        <v>50</v>
      </c>
      <c r="E12" s="29" t="s">
        <v>153</v>
      </c>
      <c r="F12" s="1">
        <v>24</v>
      </c>
      <c r="G12" s="29">
        <v>2</v>
      </c>
      <c r="H12" s="29">
        <v>9</v>
      </c>
      <c r="I12" s="30">
        <f>F12+G12+テーブル24[[#This Row],[予備2]]</f>
        <v>35</v>
      </c>
    </row>
    <row r="13" spans="1:9" x14ac:dyDescent="0.4">
      <c r="A13" s="25">
        <v>10</v>
      </c>
      <c r="B13" s="25" t="s">
        <v>51</v>
      </c>
      <c r="C13" s="25" t="s">
        <v>52</v>
      </c>
      <c r="D13" s="25" t="s">
        <v>53</v>
      </c>
      <c r="E13" s="29" t="s">
        <v>154</v>
      </c>
      <c r="F13" s="1">
        <v>41</v>
      </c>
      <c r="G13" s="29">
        <v>2</v>
      </c>
      <c r="H13" s="29">
        <v>7</v>
      </c>
      <c r="I13" s="30">
        <f>F13+G13+テーブル24[[#This Row],[予備2]]</f>
        <v>50</v>
      </c>
    </row>
    <row r="14" spans="1:9" x14ac:dyDescent="0.4">
      <c r="A14" s="25">
        <v>11</v>
      </c>
      <c r="B14" s="25" t="s">
        <v>54</v>
      </c>
      <c r="C14" s="25" t="s">
        <v>55</v>
      </c>
      <c r="D14" s="25" t="s">
        <v>56</v>
      </c>
      <c r="E14" s="29" t="s">
        <v>155</v>
      </c>
      <c r="F14" s="1">
        <v>36</v>
      </c>
      <c r="G14" s="29">
        <v>2</v>
      </c>
      <c r="H14" s="29">
        <v>7</v>
      </c>
      <c r="I14" s="30">
        <f>F14+G14+テーブル24[[#This Row],[予備2]]</f>
        <v>45</v>
      </c>
    </row>
    <row r="15" spans="1:9" x14ac:dyDescent="0.4">
      <c r="A15" s="25">
        <v>12</v>
      </c>
      <c r="B15" s="25" t="s">
        <v>57</v>
      </c>
      <c r="C15" s="25" t="s">
        <v>58</v>
      </c>
      <c r="D15" s="25" t="s">
        <v>59</v>
      </c>
      <c r="E15" s="29" t="s">
        <v>156</v>
      </c>
      <c r="F15" s="1">
        <v>8</v>
      </c>
      <c r="G15" s="29">
        <v>2</v>
      </c>
      <c r="H15" s="29">
        <v>5</v>
      </c>
      <c r="I15" s="30">
        <f>F15+G15+テーブル24[[#This Row],[予備2]]</f>
        <v>15</v>
      </c>
    </row>
    <row r="16" spans="1:9" x14ac:dyDescent="0.4">
      <c r="A16" s="25">
        <v>13</v>
      </c>
      <c r="B16" s="25" t="s">
        <v>60</v>
      </c>
      <c r="C16" s="25" t="s">
        <v>61</v>
      </c>
      <c r="D16" s="25" t="s">
        <v>62</v>
      </c>
      <c r="E16" s="29" t="s">
        <v>157</v>
      </c>
      <c r="F16" s="1">
        <v>39</v>
      </c>
      <c r="G16" s="29">
        <v>2</v>
      </c>
      <c r="H16" s="29">
        <v>9</v>
      </c>
      <c r="I16" s="30">
        <f>F16+G16+テーブル24[[#This Row],[予備2]]</f>
        <v>50</v>
      </c>
    </row>
    <row r="17" spans="1:9" x14ac:dyDescent="0.4">
      <c r="A17" s="25">
        <v>14</v>
      </c>
      <c r="B17" s="25" t="s">
        <v>63</v>
      </c>
      <c r="C17" s="25" t="s">
        <v>64</v>
      </c>
      <c r="D17" s="25" t="s">
        <v>65</v>
      </c>
      <c r="E17" s="29" t="s">
        <v>158</v>
      </c>
      <c r="F17" s="1">
        <v>79</v>
      </c>
      <c r="G17" s="29">
        <v>2</v>
      </c>
      <c r="H17" s="29">
        <v>9</v>
      </c>
      <c r="I17" s="30">
        <f>F17+G17+テーブル24[[#This Row],[予備2]]</f>
        <v>90</v>
      </c>
    </row>
    <row r="18" spans="1:9" x14ac:dyDescent="0.4">
      <c r="A18" s="25">
        <v>15</v>
      </c>
      <c r="B18" s="25" t="s">
        <v>66</v>
      </c>
      <c r="C18" s="25" t="s">
        <v>67</v>
      </c>
      <c r="D18" s="25" t="s">
        <v>68</v>
      </c>
      <c r="E18" s="29" t="s">
        <v>159</v>
      </c>
      <c r="F18" s="1">
        <v>37</v>
      </c>
      <c r="G18" s="29">
        <v>2</v>
      </c>
      <c r="H18" s="29">
        <v>6</v>
      </c>
      <c r="I18" s="30">
        <f>F18+G18+テーブル24[[#This Row],[予備2]]</f>
        <v>45</v>
      </c>
    </row>
    <row r="19" spans="1:9" x14ac:dyDescent="0.4">
      <c r="A19" s="25">
        <v>16</v>
      </c>
      <c r="B19" s="25" t="s">
        <v>69</v>
      </c>
      <c r="C19" s="25" t="s">
        <v>70</v>
      </c>
      <c r="D19" s="25" t="s">
        <v>71</v>
      </c>
      <c r="E19" s="29" t="s">
        <v>160</v>
      </c>
      <c r="F19" s="1">
        <v>74</v>
      </c>
      <c r="G19" s="29">
        <v>2</v>
      </c>
      <c r="H19" s="29">
        <v>9</v>
      </c>
      <c r="I19" s="30">
        <f>F19+G19+テーブル24[[#This Row],[予備2]]</f>
        <v>85</v>
      </c>
    </row>
    <row r="20" spans="1:9" x14ac:dyDescent="0.4">
      <c r="A20" s="25">
        <v>17</v>
      </c>
      <c r="B20" s="25" t="s">
        <v>72</v>
      </c>
      <c r="C20" s="25" t="s">
        <v>73</v>
      </c>
      <c r="D20" s="25" t="s">
        <v>74</v>
      </c>
      <c r="E20" s="29" t="s">
        <v>161</v>
      </c>
      <c r="F20" s="1">
        <v>53</v>
      </c>
      <c r="G20" s="29">
        <v>2</v>
      </c>
      <c r="H20" s="29">
        <v>5</v>
      </c>
      <c r="I20" s="30">
        <f>F20+G20+テーブル24[[#This Row],[予備2]]</f>
        <v>60</v>
      </c>
    </row>
    <row r="21" spans="1:9" x14ac:dyDescent="0.4">
      <c r="A21" s="25">
        <v>18</v>
      </c>
      <c r="B21" s="25" t="s">
        <v>75</v>
      </c>
      <c r="C21" s="25" t="s">
        <v>76</v>
      </c>
      <c r="D21" s="25" t="s">
        <v>77</v>
      </c>
      <c r="E21" s="29" t="s">
        <v>162</v>
      </c>
      <c r="F21" s="1">
        <v>63</v>
      </c>
      <c r="G21" s="29">
        <v>2</v>
      </c>
      <c r="H21" s="29">
        <v>5</v>
      </c>
      <c r="I21" s="30">
        <f>F21+G21+テーブル24[[#This Row],[予備2]]</f>
        <v>70</v>
      </c>
    </row>
    <row r="22" spans="1:9" x14ac:dyDescent="0.4">
      <c r="A22" s="25">
        <v>19</v>
      </c>
      <c r="B22" s="25" t="s">
        <v>78</v>
      </c>
      <c r="C22" s="25" t="s">
        <v>79</v>
      </c>
      <c r="D22" s="25" t="s">
        <v>80</v>
      </c>
      <c r="E22" s="29" t="s">
        <v>163</v>
      </c>
      <c r="F22" s="1">
        <v>129</v>
      </c>
      <c r="G22" s="29">
        <v>2</v>
      </c>
      <c r="H22" s="29">
        <v>9</v>
      </c>
      <c r="I22" s="30">
        <f>F22+G22+テーブル24[[#This Row],[予備2]]</f>
        <v>140</v>
      </c>
    </row>
    <row r="23" spans="1:9" x14ac:dyDescent="0.4">
      <c r="A23" s="25">
        <v>20</v>
      </c>
      <c r="B23" s="25" t="s">
        <v>81</v>
      </c>
      <c r="C23" s="25" t="s">
        <v>82</v>
      </c>
      <c r="D23" s="25" t="s">
        <v>83</v>
      </c>
      <c r="E23" s="29" t="s">
        <v>164</v>
      </c>
      <c r="F23" s="1">
        <v>95</v>
      </c>
      <c r="G23" s="29">
        <v>2</v>
      </c>
      <c r="H23" s="29">
        <v>8</v>
      </c>
      <c r="I23" s="30">
        <f>F23+G23+テーブル24[[#This Row],[予備2]]</f>
        <v>105</v>
      </c>
    </row>
    <row r="24" spans="1:9" x14ac:dyDescent="0.4">
      <c r="A24" s="25">
        <v>21</v>
      </c>
      <c r="B24" s="25" t="s">
        <v>84</v>
      </c>
      <c r="C24" s="25" t="s">
        <v>85</v>
      </c>
      <c r="D24" s="25" t="s">
        <v>86</v>
      </c>
      <c r="E24" s="29" t="s">
        <v>165</v>
      </c>
      <c r="F24" s="1">
        <v>27</v>
      </c>
      <c r="G24" s="29">
        <v>2</v>
      </c>
      <c r="H24" s="29">
        <v>6</v>
      </c>
      <c r="I24" s="30">
        <f>F24+G24+テーブル24[[#This Row],[予備2]]</f>
        <v>35</v>
      </c>
    </row>
    <row r="25" spans="1:9" x14ac:dyDescent="0.4">
      <c r="A25" s="25">
        <v>22</v>
      </c>
      <c r="B25" s="25" t="s">
        <v>87</v>
      </c>
      <c r="C25" s="25" t="s">
        <v>88</v>
      </c>
      <c r="D25" s="25" t="s">
        <v>89</v>
      </c>
      <c r="E25" s="29" t="s">
        <v>166</v>
      </c>
      <c r="F25" s="1">
        <v>43</v>
      </c>
      <c r="G25" s="29">
        <v>2</v>
      </c>
      <c r="H25" s="29">
        <v>5</v>
      </c>
      <c r="I25" s="30">
        <f>F25+G25+テーブル24[[#This Row],[予備2]]</f>
        <v>50</v>
      </c>
    </row>
    <row r="26" spans="1:9" x14ac:dyDescent="0.4">
      <c r="A26" s="25">
        <v>23</v>
      </c>
      <c r="B26" s="25" t="s">
        <v>90</v>
      </c>
      <c r="C26" s="25" t="s">
        <v>91</v>
      </c>
      <c r="D26" s="25" t="s">
        <v>92</v>
      </c>
      <c r="E26" s="29" t="s">
        <v>167</v>
      </c>
      <c r="F26" s="1">
        <v>44</v>
      </c>
      <c r="G26" s="29">
        <v>2</v>
      </c>
      <c r="H26" s="29">
        <v>9</v>
      </c>
      <c r="I26" s="30">
        <f>F26+G26+テーブル24[[#This Row],[予備2]]</f>
        <v>55</v>
      </c>
    </row>
    <row r="27" spans="1:9" x14ac:dyDescent="0.4">
      <c r="A27" s="25">
        <v>24</v>
      </c>
      <c r="B27" s="25" t="s">
        <v>93</v>
      </c>
      <c r="C27" s="25" t="s">
        <v>94</v>
      </c>
      <c r="D27" s="25" t="s">
        <v>95</v>
      </c>
      <c r="E27" s="29" t="s">
        <v>168</v>
      </c>
      <c r="F27" s="1">
        <v>61</v>
      </c>
      <c r="G27" s="29">
        <v>2</v>
      </c>
      <c r="H27" s="29">
        <v>7</v>
      </c>
      <c r="I27" s="30">
        <f>F27+G27+テーブル24[[#This Row],[予備2]]</f>
        <v>70</v>
      </c>
    </row>
    <row r="28" spans="1:9" x14ac:dyDescent="0.4">
      <c r="A28" s="25">
        <v>25</v>
      </c>
      <c r="B28" s="25" t="s">
        <v>96</v>
      </c>
      <c r="C28" s="25" t="s">
        <v>97</v>
      </c>
      <c r="D28" s="25" t="s">
        <v>98</v>
      </c>
      <c r="E28" s="29" t="s">
        <v>169</v>
      </c>
      <c r="F28" s="1">
        <v>74</v>
      </c>
      <c r="G28" s="29">
        <v>2</v>
      </c>
      <c r="H28" s="29">
        <v>9</v>
      </c>
      <c r="I28" s="30">
        <f>F28+G28+テーブル24[[#This Row],[予備2]]</f>
        <v>85</v>
      </c>
    </row>
    <row r="29" spans="1:9" x14ac:dyDescent="0.4">
      <c r="A29" s="25">
        <v>26</v>
      </c>
      <c r="B29" s="25" t="s">
        <v>99</v>
      </c>
      <c r="C29" s="25" t="s">
        <v>100</v>
      </c>
      <c r="D29" s="25" t="s">
        <v>101</v>
      </c>
      <c r="E29" s="29" t="s">
        <v>170</v>
      </c>
      <c r="F29" s="1">
        <v>48</v>
      </c>
      <c r="G29" s="29">
        <v>2</v>
      </c>
      <c r="H29" s="29">
        <v>5</v>
      </c>
      <c r="I29" s="30">
        <f>F29+G29+テーブル24[[#This Row],[予備2]]</f>
        <v>55</v>
      </c>
    </row>
    <row r="30" spans="1:9" x14ac:dyDescent="0.4">
      <c r="A30" s="25">
        <v>27</v>
      </c>
      <c r="B30" s="25" t="s">
        <v>102</v>
      </c>
      <c r="C30" s="25" t="s">
        <v>103</v>
      </c>
      <c r="D30" s="25" t="s">
        <v>104</v>
      </c>
      <c r="E30" s="29" t="s">
        <v>171</v>
      </c>
      <c r="F30" s="1">
        <v>15</v>
      </c>
      <c r="G30" s="29">
        <v>2</v>
      </c>
      <c r="H30" s="29">
        <v>8</v>
      </c>
      <c r="I30" s="30">
        <f>F30+G30+テーブル24[[#This Row],[予備2]]</f>
        <v>25</v>
      </c>
    </row>
    <row r="31" spans="1:9" x14ac:dyDescent="0.4">
      <c r="A31" s="25">
        <v>28</v>
      </c>
      <c r="B31" s="25" t="s">
        <v>105</v>
      </c>
      <c r="C31" s="25" t="s">
        <v>106</v>
      </c>
      <c r="D31" s="25" t="s">
        <v>107</v>
      </c>
      <c r="E31" s="29" t="s">
        <v>172</v>
      </c>
      <c r="F31" s="1">
        <v>82</v>
      </c>
      <c r="G31" s="29">
        <v>2</v>
      </c>
      <c r="H31" s="29">
        <v>6</v>
      </c>
      <c r="I31" s="30">
        <f>F31+G31+テーブル24[[#This Row],[予備2]]</f>
        <v>90</v>
      </c>
    </row>
    <row r="32" spans="1:9" x14ac:dyDescent="0.4">
      <c r="A32" s="25">
        <v>29</v>
      </c>
      <c r="B32" s="25" t="s">
        <v>108</v>
      </c>
      <c r="C32" s="25" t="s">
        <v>109</v>
      </c>
      <c r="D32" s="25" t="s">
        <v>110</v>
      </c>
      <c r="E32" s="29" t="s">
        <v>173</v>
      </c>
      <c r="F32" s="1">
        <v>55</v>
      </c>
      <c r="G32" s="29">
        <v>2</v>
      </c>
      <c r="H32" s="29">
        <v>8</v>
      </c>
      <c r="I32" s="30">
        <f>F32+G32+テーブル24[[#This Row],[予備2]]</f>
        <v>65</v>
      </c>
    </row>
    <row r="33" spans="1:9" x14ac:dyDescent="0.4">
      <c r="A33" s="25">
        <v>30</v>
      </c>
      <c r="B33" s="25" t="s">
        <v>111</v>
      </c>
      <c r="C33" s="25" t="s">
        <v>112</v>
      </c>
      <c r="D33" s="25" t="s">
        <v>113</v>
      </c>
      <c r="E33" s="29" t="s">
        <v>174</v>
      </c>
      <c r="F33" s="1">
        <v>36</v>
      </c>
      <c r="G33" s="29">
        <v>2</v>
      </c>
      <c r="H33" s="29">
        <v>7</v>
      </c>
      <c r="I33" s="30">
        <f>F33+G33+テーブル24[[#This Row],[予備2]]</f>
        <v>45</v>
      </c>
    </row>
    <row r="34" spans="1:9" x14ac:dyDescent="0.4">
      <c r="A34" s="25">
        <v>31</v>
      </c>
      <c r="B34" s="25" t="s">
        <v>114</v>
      </c>
      <c r="C34" s="25" t="s">
        <v>115</v>
      </c>
      <c r="D34" s="25" t="s">
        <v>116</v>
      </c>
      <c r="E34" s="29" t="s">
        <v>175</v>
      </c>
      <c r="F34" s="1">
        <v>59</v>
      </c>
      <c r="G34" s="29">
        <v>2</v>
      </c>
      <c r="H34" s="29">
        <v>9</v>
      </c>
      <c r="I34" s="30">
        <f>F34+G34+テーブル24[[#This Row],[予備2]]</f>
        <v>70</v>
      </c>
    </row>
    <row r="35" spans="1:9" x14ac:dyDescent="0.4">
      <c r="A35" s="25">
        <v>32</v>
      </c>
      <c r="B35" s="25" t="s">
        <v>117</v>
      </c>
      <c r="C35" s="25" t="s">
        <v>118</v>
      </c>
      <c r="D35" s="25" t="s">
        <v>119</v>
      </c>
      <c r="E35" s="29" t="s">
        <v>176</v>
      </c>
      <c r="F35" s="1">
        <v>96</v>
      </c>
      <c r="G35" s="29">
        <v>2</v>
      </c>
      <c r="H35" s="29">
        <v>7</v>
      </c>
      <c r="I35" s="30">
        <f>F35+G35+テーブル24[[#This Row],[予備2]]</f>
        <v>105</v>
      </c>
    </row>
    <row r="36" spans="1:9" x14ac:dyDescent="0.4">
      <c r="A36" s="25">
        <v>33</v>
      </c>
      <c r="B36" s="25" t="s">
        <v>90</v>
      </c>
      <c r="C36" s="25" t="s">
        <v>120</v>
      </c>
      <c r="D36" s="25" t="s">
        <v>121</v>
      </c>
      <c r="E36" s="29" t="s">
        <v>177</v>
      </c>
      <c r="F36" s="1">
        <v>49</v>
      </c>
      <c r="G36" s="29">
        <v>2</v>
      </c>
      <c r="H36" s="29">
        <v>9</v>
      </c>
      <c r="I36" s="30">
        <f>F36+G36+テーブル24[[#This Row],[予備2]]</f>
        <v>60</v>
      </c>
    </row>
    <row r="37" spans="1:9" x14ac:dyDescent="0.4">
      <c r="A37" s="25">
        <v>34</v>
      </c>
      <c r="B37" s="25" t="s">
        <v>122</v>
      </c>
      <c r="C37" s="25" t="s">
        <v>123</v>
      </c>
      <c r="D37" s="25" t="s">
        <v>124</v>
      </c>
      <c r="E37" s="29" t="s">
        <v>178</v>
      </c>
      <c r="F37" s="1">
        <v>69</v>
      </c>
      <c r="G37" s="29">
        <v>2</v>
      </c>
      <c r="H37" s="29">
        <v>9</v>
      </c>
      <c r="I37" s="30">
        <f>F37+G37+テーブル24[[#This Row],[予備2]]</f>
        <v>80</v>
      </c>
    </row>
    <row r="38" spans="1:9" x14ac:dyDescent="0.4">
      <c r="A38" s="25">
        <v>35</v>
      </c>
      <c r="B38" s="25" t="s">
        <v>125</v>
      </c>
      <c r="C38" s="25" t="s">
        <v>126</v>
      </c>
      <c r="D38" s="25" t="s">
        <v>127</v>
      </c>
      <c r="E38" s="29" t="s">
        <v>179</v>
      </c>
      <c r="F38" s="1">
        <v>26</v>
      </c>
      <c r="G38" s="29">
        <v>2</v>
      </c>
      <c r="H38" s="29">
        <v>7</v>
      </c>
      <c r="I38" s="30">
        <f>F38+G38+テーブル24[[#This Row],[予備2]]</f>
        <v>35</v>
      </c>
    </row>
    <row r="39" spans="1:9" x14ac:dyDescent="0.4">
      <c r="A39" s="25">
        <v>36</v>
      </c>
      <c r="B39" s="25" t="s">
        <v>75</v>
      </c>
      <c r="C39" s="25" t="s">
        <v>128</v>
      </c>
      <c r="D39" s="25" t="s">
        <v>129</v>
      </c>
      <c r="E39" s="29" t="s">
        <v>180</v>
      </c>
      <c r="F39" s="1">
        <v>79</v>
      </c>
      <c r="G39" s="29">
        <v>2</v>
      </c>
      <c r="H39" s="29">
        <v>9</v>
      </c>
      <c r="I39" s="30">
        <f>F39+G39+テーブル24[[#This Row],[予備2]]</f>
        <v>90</v>
      </c>
    </row>
    <row r="40" spans="1:9" x14ac:dyDescent="0.4">
      <c r="A40" s="25">
        <v>37</v>
      </c>
      <c r="B40" s="25" t="s">
        <v>130</v>
      </c>
      <c r="C40" s="25" t="s">
        <v>131</v>
      </c>
      <c r="D40" s="25" t="s">
        <v>132</v>
      </c>
      <c r="E40" s="29" t="s">
        <v>181</v>
      </c>
      <c r="F40" s="1">
        <v>111</v>
      </c>
      <c r="G40" s="29">
        <v>2</v>
      </c>
      <c r="H40" s="29">
        <v>7</v>
      </c>
      <c r="I40" s="30">
        <f>F40+G40+テーブル24[[#This Row],[予備2]]</f>
        <v>120</v>
      </c>
    </row>
    <row r="41" spans="1:9" x14ac:dyDescent="0.4">
      <c r="A41" s="25">
        <v>38</v>
      </c>
      <c r="B41" s="25" t="s">
        <v>133</v>
      </c>
      <c r="C41" s="25" t="s">
        <v>134</v>
      </c>
      <c r="D41" s="25" t="s">
        <v>135</v>
      </c>
      <c r="E41" s="29" t="s">
        <v>182</v>
      </c>
      <c r="F41" s="1">
        <v>63</v>
      </c>
      <c r="G41" s="29">
        <v>2</v>
      </c>
      <c r="H41" s="29">
        <v>5</v>
      </c>
      <c r="I41" s="30">
        <f>F41+G41+テーブル24[[#This Row],[予備2]]</f>
        <v>70</v>
      </c>
    </row>
    <row r="42" spans="1:9" x14ac:dyDescent="0.4">
      <c r="A42" s="25">
        <v>39</v>
      </c>
      <c r="B42" s="25" t="s">
        <v>136</v>
      </c>
      <c r="C42" s="25" t="s">
        <v>137</v>
      </c>
      <c r="D42" s="25" t="s">
        <v>138</v>
      </c>
      <c r="E42" s="29" t="s">
        <v>183</v>
      </c>
      <c r="F42" s="1">
        <v>41</v>
      </c>
      <c r="G42" s="29">
        <v>2</v>
      </c>
      <c r="H42" s="29">
        <v>7</v>
      </c>
      <c r="I42" s="30">
        <f>F42+G42+テーブル24[[#This Row],[予備2]]</f>
        <v>50</v>
      </c>
    </row>
    <row r="43" spans="1:9" x14ac:dyDescent="0.4">
      <c r="A43" s="25">
        <v>40</v>
      </c>
      <c r="B43" s="25" t="s">
        <v>139</v>
      </c>
      <c r="C43" s="25" t="s">
        <v>140</v>
      </c>
      <c r="D43" s="25" t="s">
        <v>141</v>
      </c>
      <c r="E43" s="29" t="s">
        <v>184</v>
      </c>
      <c r="F43" s="1">
        <v>98</v>
      </c>
      <c r="G43" s="29">
        <v>2</v>
      </c>
      <c r="H43" s="29">
        <v>5</v>
      </c>
      <c r="I43" s="30">
        <f>F43+G43+テーブル24[[#This Row],[予備2]]</f>
        <v>105</v>
      </c>
    </row>
    <row r="44" spans="1:9" ht="19.5" thickBot="1" x14ac:dyDescent="0.45">
      <c r="A44" s="35">
        <v>41</v>
      </c>
      <c r="B44" s="35" t="s">
        <v>142</v>
      </c>
      <c r="C44" s="35" t="s">
        <v>143</v>
      </c>
      <c r="D44" s="35" t="s">
        <v>144</v>
      </c>
      <c r="E44" s="36" t="s">
        <v>185</v>
      </c>
      <c r="F44" s="5">
        <v>58</v>
      </c>
      <c r="G44" s="36">
        <v>2</v>
      </c>
      <c r="H44" s="36">
        <v>5</v>
      </c>
      <c r="I44" s="50">
        <f>F44+G44+テーブル24[[#This Row],[予備2]]</f>
        <v>65</v>
      </c>
    </row>
    <row r="45" spans="1:9" ht="19.5" thickTop="1" x14ac:dyDescent="0.4">
      <c r="A45" s="31"/>
      <c r="B45" s="31"/>
      <c r="C45" s="31"/>
      <c r="D45" s="31"/>
      <c r="E45" s="32" t="s">
        <v>1</v>
      </c>
      <c r="F45" s="33">
        <f>SUM(F4:F44)</f>
        <v>2628</v>
      </c>
      <c r="G45" s="33">
        <f t="shared" ref="G45:H45" si="0">SUM(G4:G44)</f>
        <v>82</v>
      </c>
      <c r="H45" s="33">
        <f t="shared" si="0"/>
        <v>290</v>
      </c>
      <c r="I45" s="34">
        <f>F45+G45+テーブル24[[#This Row],[予備2]]</f>
        <v>3000</v>
      </c>
    </row>
    <row r="46" spans="1:9" x14ac:dyDescent="0.4">
      <c r="A46" s="22"/>
      <c r="B46" s="22"/>
      <c r="C46"/>
      <c r="D46"/>
      <c r="F46"/>
    </row>
    <row r="47" spans="1:9" x14ac:dyDescent="0.4">
      <c r="A47" s="22"/>
      <c r="B47" s="22"/>
      <c r="C47"/>
      <c r="D47"/>
      <c r="F47"/>
    </row>
    <row r="48" spans="1:9" x14ac:dyDescent="0.4">
      <c r="C48"/>
      <c r="D48"/>
      <c r="F48"/>
    </row>
    <row r="49" spans="3:6" x14ac:dyDescent="0.4">
      <c r="C49"/>
      <c r="D49"/>
      <c r="F49"/>
    </row>
    <row r="50" spans="3:6" x14ac:dyDescent="0.4">
      <c r="C50"/>
      <c r="D50"/>
      <c r="F50"/>
    </row>
    <row r="51" spans="3:6" x14ac:dyDescent="0.4">
      <c r="C51"/>
      <c r="D51"/>
      <c r="F51"/>
    </row>
    <row r="52" spans="3:6" x14ac:dyDescent="0.4">
      <c r="C52"/>
      <c r="D52"/>
      <c r="F52"/>
    </row>
    <row r="53" spans="3:6" x14ac:dyDescent="0.4">
      <c r="C53"/>
      <c r="D53"/>
      <c r="F53"/>
    </row>
    <row r="54" spans="3:6" x14ac:dyDescent="0.4">
      <c r="C54"/>
      <c r="D54"/>
      <c r="F54"/>
    </row>
    <row r="55" spans="3:6" x14ac:dyDescent="0.4">
      <c r="C55"/>
      <c r="D55"/>
      <c r="F55"/>
    </row>
    <row r="56" spans="3:6" x14ac:dyDescent="0.4">
      <c r="C56"/>
      <c r="D56"/>
      <c r="F56"/>
    </row>
    <row r="57" spans="3:6" x14ac:dyDescent="0.4">
      <c r="C57"/>
      <c r="D57"/>
      <c r="F57"/>
    </row>
  </sheetData>
  <phoneticPr fontId="2"/>
  <pageMargins left="0.25" right="0.25" top="0.75" bottom="0.75" header="0.3" footer="0.3"/>
  <pageSetup paperSize="9" scale="87" orientation="portrait"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53"/>
  <sheetViews>
    <sheetView view="pageBreakPreview" zoomScale="85" zoomScaleNormal="100" zoomScaleSheetLayoutView="85" workbookViewId="0">
      <pane xSplit="5" ySplit="3" topLeftCell="F4" activePane="bottomRight" state="frozen"/>
      <selection activeCell="N12" sqref="N12"/>
      <selection pane="topRight" activeCell="N12" sqref="N12"/>
      <selection pane="bottomLeft" activeCell="N12" sqref="N12"/>
      <selection pane="bottomRight" activeCell="N12" sqref="N12"/>
    </sheetView>
  </sheetViews>
  <sheetFormatPr defaultRowHeight="18.75" x14ac:dyDescent="0.4"/>
  <cols>
    <col min="1" max="1" width="4.75" style="23" customWidth="1"/>
    <col min="2" max="2" width="6" style="23" customWidth="1"/>
    <col min="3" max="3" width="24.375" style="23" customWidth="1"/>
    <col min="4" max="4" width="11.375" style="23" bestFit="1" customWidth="1"/>
    <col min="5" max="5" width="15.125" bestFit="1" customWidth="1"/>
    <col min="6" max="6" width="13.125" style="2" bestFit="1" customWidth="1"/>
    <col min="7" max="8" width="9.125" bestFit="1" customWidth="1"/>
    <col min="10" max="10" width="11" customWidth="1"/>
    <col min="12" max="12" width="2.5" bestFit="1" customWidth="1"/>
    <col min="14" max="14" width="3" bestFit="1" customWidth="1"/>
    <col min="16" max="16" width="3.5" bestFit="1" customWidth="1"/>
    <col min="18" max="18" width="3" bestFit="1" customWidth="1"/>
    <col min="20" max="20" width="3" bestFit="1" customWidth="1"/>
    <col min="22" max="22" width="3" bestFit="1" customWidth="1"/>
  </cols>
  <sheetData>
    <row r="1" spans="1:10" x14ac:dyDescent="0.4">
      <c r="A1" t="s">
        <v>197</v>
      </c>
      <c r="B1" s="24"/>
      <c r="C1" s="24"/>
      <c r="D1" s="24"/>
    </row>
    <row r="2" spans="1:10" x14ac:dyDescent="0.4">
      <c r="A2"/>
      <c r="B2" s="24"/>
      <c r="C2" s="24"/>
      <c r="D2" s="24"/>
      <c r="F2" s="2" t="s">
        <v>186</v>
      </c>
      <c r="G2" t="s">
        <v>186</v>
      </c>
      <c r="I2" t="s">
        <v>188</v>
      </c>
    </row>
    <row r="3" spans="1:10" x14ac:dyDescent="0.4">
      <c r="A3" s="26" t="s">
        <v>20</v>
      </c>
      <c r="B3" s="26" t="s">
        <v>21</v>
      </c>
      <c r="C3" s="26" t="s">
        <v>22</v>
      </c>
      <c r="D3" s="26" t="s">
        <v>23</v>
      </c>
      <c r="E3" s="27" t="s">
        <v>0</v>
      </c>
      <c r="F3" s="28" t="s">
        <v>2</v>
      </c>
      <c r="G3" s="27" t="s">
        <v>3</v>
      </c>
      <c r="H3" s="27" t="s">
        <v>195</v>
      </c>
      <c r="I3" s="38" t="s">
        <v>187</v>
      </c>
      <c r="J3" s="38" t="s">
        <v>4</v>
      </c>
    </row>
    <row r="4" spans="1:10" x14ac:dyDescent="0.4">
      <c r="A4" s="25">
        <v>1</v>
      </c>
      <c r="B4" s="25" t="s">
        <v>24</v>
      </c>
      <c r="C4" s="25" t="s">
        <v>25</v>
      </c>
      <c r="D4" s="25" t="s">
        <v>26</v>
      </c>
      <c r="E4" s="29" t="s">
        <v>145</v>
      </c>
      <c r="F4" s="1">
        <v>79</v>
      </c>
      <c r="G4" s="29">
        <v>2</v>
      </c>
      <c r="H4" s="30">
        <f t="shared" ref="H4:H44" si="0">F4+G4</f>
        <v>81</v>
      </c>
      <c r="I4" s="47"/>
      <c r="J4" s="30">
        <f t="shared" ref="J4:J45" si="1">F4+G4+I4</f>
        <v>81</v>
      </c>
    </row>
    <row r="5" spans="1:10" x14ac:dyDescent="0.4">
      <c r="A5" s="25">
        <v>2</v>
      </c>
      <c r="B5" s="25" t="s">
        <v>27</v>
      </c>
      <c r="C5" s="25" t="s">
        <v>28</v>
      </c>
      <c r="D5" s="25" t="s">
        <v>29</v>
      </c>
      <c r="E5" s="29" t="s">
        <v>146</v>
      </c>
      <c r="F5" s="1">
        <v>135</v>
      </c>
      <c r="G5" s="29">
        <v>2</v>
      </c>
      <c r="H5" s="30">
        <f t="shared" si="0"/>
        <v>137</v>
      </c>
      <c r="I5" s="47">
        <v>8</v>
      </c>
      <c r="J5" s="30">
        <f t="shared" si="1"/>
        <v>145</v>
      </c>
    </row>
    <row r="6" spans="1:10" x14ac:dyDescent="0.4">
      <c r="A6" s="25">
        <v>3</v>
      </c>
      <c r="B6" s="25" t="s">
        <v>30</v>
      </c>
      <c r="C6" s="25" t="s">
        <v>31</v>
      </c>
      <c r="D6" s="25" t="s">
        <v>32</v>
      </c>
      <c r="E6" s="29" t="s">
        <v>147</v>
      </c>
      <c r="F6" s="1">
        <v>88</v>
      </c>
      <c r="G6" s="29">
        <v>2</v>
      </c>
      <c r="H6" s="30">
        <f t="shared" si="0"/>
        <v>90</v>
      </c>
      <c r="I6" s="47">
        <v>3</v>
      </c>
      <c r="J6" s="30">
        <f t="shared" si="1"/>
        <v>93</v>
      </c>
    </row>
    <row r="7" spans="1:10" x14ac:dyDescent="0.4">
      <c r="A7" s="25">
        <v>4</v>
      </c>
      <c r="B7" s="25" t="s">
        <v>33</v>
      </c>
      <c r="C7" s="25" t="s">
        <v>34</v>
      </c>
      <c r="D7" s="25" t="s">
        <v>35</v>
      </c>
      <c r="E7" s="29" t="s">
        <v>148</v>
      </c>
      <c r="F7" s="1">
        <v>106</v>
      </c>
      <c r="G7" s="29">
        <v>2</v>
      </c>
      <c r="H7" s="30">
        <f t="shared" si="0"/>
        <v>108</v>
      </c>
      <c r="I7" s="47">
        <v>6</v>
      </c>
      <c r="J7" s="30">
        <f t="shared" si="1"/>
        <v>114</v>
      </c>
    </row>
    <row r="8" spans="1:10" x14ac:dyDescent="0.4">
      <c r="A8" s="25">
        <v>5</v>
      </c>
      <c r="B8" s="25" t="s">
        <v>36</v>
      </c>
      <c r="C8" s="25" t="s">
        <v>37</v>
      </c>
      <c r="D8" s="25" t="s">
        <v>38</v>
      </c>
      <c r="E8" s="29" t="s">
        <v>149</v>
      </c>
      <c r="F8" s="1">
        <v>52</v>
      </c>
      <c r="G8" s="29">
        <v>2</v>
      </c>
      <c r="H8" s="30">
        <f t="shared" si="0"/>
        <v>54</v>
      </c>
      <c r="I8" s="47"/>
      <c r="J8" s="30">
        <f t="shared" si="1"/>
        <v>54</v>
      </c>
    </row>
    <row r="9" spans="1:10" x14ac:dyDescent="0.4">
      <c r="A9" s="25">
        <v>6</v>
      </c>
      <c r="B9" s="25" t="s">
        <v>39</v>
      </c>
      <c r="C9" s="25" t="s">
        <v>40</v>
      </c>
      <c r="D9" s="25" t="s">
        <v>41</v>
      </c>
      <c r="E9" s="29" t="s">
        <v>150</v>
      </c>
      <c r="F9" s="1">
        <v>108</v>
      </c>
      <c r="G9" s="29">
        <v>2</v>
      </c>
      <c r="H9" s="30">
        <f t="shared" si="0"/>
        <v>110</v>
      </c>
      <c r="I9" s="47">
        <v>6</v>
      </c>
      <c r="J9" s="30">
        <f t="shared" si="1"/>
        <v>116</v>
      </c>
    </row>
    <row r="10" spans="1:10" x14ac:dyDescent="0.4">
      <c r="A10" s="25">
        <v>7</v>
      </c>
      <c r="B10" s="25" t="s">
        <v>42</v>
      </c>
      <c r="C10" s="25" t="s">
        <v>43</v>
      </c>
      <c r="D10" s="25" t="s">
        <v>44</v>
      </c>
      <c r="E10" s="29" t="s">
        <v>151</v>
      </c>
      <c r="F10" s="1">
        <v>27</v>
      </c>
      <c r="G10" s="29">
        <v>2</v>
      </c>
      <c r="H10" s="30">
        <f t="shared" si="0"/>
        <v>29</v>
      </c>
      <c r="I10" s="47"/>
      <c r="J10" s="30">
        <f t="shared" si="1"/>
        <v>29</v>
      </c>
    </row>
    <row r="11" spans="1:10" x14ac:dyDescent="0.4">
      <c r="A11" s="25">
        <v>8</v>
      </c>
      <c r="B11" s="25" t="s">
        <v>45</v>
      </c>
      <c r="C11" s="25" t="s">
        <v>46</v>
      </c>
      <c r="D11" s="25" t="s">
        <v>47</v>
      </c>
      <c r="E11" s="29" t="s">
        <v>152</v>
      </c>
      <c r="F11" s="1">
        <v>121</v>
      </c>
      <c r="G11" s="29">
        <v>2</v>
      </c>
      <c r="H11" s="30">
        <f t="shared" si="0"/>
        <v>123</v>
      </c>
      <c r="I11" s="47"/>
      <c r="J11" s="30">
        <f t="shared" si="1"/>
        <v>123</v>
      </c>
    </row>
    <row r="12" spans="1:10" x14ac:dyDescent="0.4">
      <c r="A12" s="25">
        <v>9</v>
      </c>
      <c r="B12" s="25" t="s">
        <v>48</v>
      </c>
      <c r="C12" s="25" t="s">
        <v>49</v>
      </c>
      <c r="D12" s="25" t="s">
        <v>50</v>
      </c>
      <c r="E12" s="29" t="s">
        <v>153</v>
      </c>
      <c r="F12" s="1">
        <v>24</v>
      </c>
      <c r="G12" s="29">
        <v>2</v>
      </c>
      <c r="H12" s="30">
        <f t="shared" si="0"/>
        <v>26</v>
      </c>
      <c r="I12" s="47"/>
      <c r="J12" s="30">
        <f t="shared" si="1"/>
        <v>26</v>
      </c>
    </row>
    <row r="13" spans="1:10" x14ac:dyDescent="0.4">
      <c r="A13" s="25">
        <v>10</v>
      </c>
      <c r="B13" s="25" t="s">
        <v>51</v>
      </c>
      <c r="C13" s="25" t="s">
        <v>52</v>
      </c>
      <c r="D13" s="25" t="s">
        <v>53</v>
      </c>
      <c r="E13" s="29" t="s">
        <v>154</v>
      </c>
      <c r="F13" s="1">
        <v>41</v>
      </c>
      <c r="G13" s="29">
        <v>2</v>
      </c>
      <c r="H13" s="30">
        <f t="shared" si="0"/>
        <v>43</v>
      </c>
      <c r="I13" s="47">
        <v>2</v>
      </c>
      <c r="J13" s="30">
        <f t="shared" si="1"/>
        <v>45</v>
      </c>
    </row>
    <row r="14" spans="1:10" x14ac:dyDescent="0.4">
      <c r="A14" s="25">
        <v>11</v>
      </c>
      <c r="B14" s="25" t="s">
        <v>54</v>
      </c>
      <c r="C14" s="25" t="s">
        <v>55</v>
      </c>
      <c r="D14" s="25" t="s">
        <v>56</v>
      </c>
      <c r="E14" s="29" t="s">
        <v>155</v>
      </c>
      <c r="F14" s="1">
        <v>36</v>
      </c>
      <c r="G14" s="29">
        <v>2</v>
      </c>
      <c r="H14" s="30">
        <f t="shared" si="0"/>
        <v>38</v>
      </c>
      <c r="I14" s="47"/>
      <c r="J14" s="30">
        <f t="shared" si="1"/>
        <v>38</v>
      </c>
    </row>
    <row r="15" spans="1:10" x14ac:dyDescent="0.4">
      <c r="A15" s="25">
        <v>12</v>
      </c>
      <c r="B15" s="25" t="s">
        <v>57</v>
      </c>
      <c r="C15" s="25" t="s">
        <v>58</v>
      </c>
      <c r="D15" s="25" t="s">
        <v>59</v>
      </c>
      <c r="E15" s="29" t="s">
        <v>156</v>
      </c>
      <c r="F15" s="1">
        <v>8</v>
      </c>
      <c r="G15" s="29">
        <v>2</v>
      </c>
      <c r="H15" s="30">
        <f t="shared" si="0"/>
        <v>10</v>
      </c>
      <c r="I15" s="47">
        <v>0</v>
      </c>
      <c r="J15" s="30">
        <f t="shared" si="1"/>
        <v>10</v>
      </c>
    </row>
    <row r="16" spans="1:10" x14ac:dyDescent="0.4">
      <c r="A16" s="25">
        <v>13</v>
      </c>
      <c r="B16" s="25" t="s">
        <v>60</v>
      </c>
      <c r="C16" s="25" t="s">
        <v>61</v>
      </c>
      <c r="D16" s="25" t="s">
        <v>62</v>
      </c>
      <c r="E16" s="29" t="s">
        <v>157</v>
      </c>
      <c r="F16" s="1">
        <v>39</v>
      </c>
      <c r="G16" s="29">
        <v>2</v>
      </c>
      <c r="H16" s="30">
        <f t="shared" si="0"/>
        <v>41</v>
      </c>
      <c r="I16" s="47"/>
      <c r="J16" s="30">
        <f t="shared" si="1"/>
        <v>41</v>
      </c>
    </row>
    <row r="17" spans="1:10" x14ac:dyDescent="0.4">
      <c r="A17" s="25">
        <v>14</v>
      </c>
      <c r="B17" s="25" t="s">
        <v>63</v>
      </c>
      <c r="C17" s="25" t="s">
        <v>64</v>
      </c>
      <c r="D17" s="25" t="s">
        <v>65</v>
      </c>
      <c r="E17" s="29" t="s">
        <v>158</v>
      </c>
      <c r="F17" s="1">
        <v>79</v>
      </c>
      <c r="G17" s="29">
        <v>2</v>
      </c>
      <c r="H17" s="30">
        <f t="shared" si="0"/>
        <v>81</v>
      </c>
      <c r="I17" s="47"/>
      <c r="J17" s="30">
        <f t="shared" si="1"/>
        <v>81</v>
      </c>
    </row>
    <row r="18" spans="1:10" x14ac:dyDescent="0.4">
      <c r="A18" s="25">
        <v>15</v>
      </c>
      <c r="B18" s="25" t="s">
        <v>66</v>
      </c>
      <c r="C18" s="25" t="s">
        <v>67</v>
      </c>
      <c r="D18" s="25" t="s">
        <v>68</v>
      </c>
      <c r="E18" s="29" t="s">
        <v>159</v>
      </c>
      <c r="F18" s="1">
        <v>37</v>
      </c>
      <c r="G18" s="29">
        <v>2</v>
      </c>
      <c r="H18" s="30">
        <f t="shared" si="0"/>
        <v>39</v>
      </c>
      <c r="I18" s="47"/>
      <c r="J18" s="30">
        <f t="shared" si="1"/>
        <v>39</v>
      </c>
    </row>
    <row r="19" spans="1:10" x14ac:dyDescent="0.4">
      <c r="A19" s="25">
        <v>16</v>
      </c>
      <c r="B19" s="25" t="s">
        <v>69</v>
      </c>
      <c r="C19" s="25" t="s">
        <v>70</v>
      </c>
      <c r="D19" s="25" t="s">
        <v>71</v>
      </c>
      <c r="E19" s="29" t="s">
        <v>160</v>
      </c>
      <c r="F19" s="1">
        <v>74</v>
      </c>
      <c r="G19" s="29">
        <v>2</v>
      </c>
      <c r="H19" s="30">
        <f t="shared" si="0"/>
        <v>76</v>
      </c>
      <c r="I19" s="47"/>
      <c r="J19" s="30">
        <f t="shared" si="1"/>
        <v>76</v>
      </c>
    </row>
    <row r="20" spans="1:10" x14ac:dyDescent="0.4">
      <c r="A20" s="25">
        <v>17</v>
      </c>
      <c r="B20" s="25" t="s">
        <v>72</v>
      </c>
      <c r="C20" s="25" t="s">
        <v>73</v>
      </c>
      <c r="D20" s="25" t="s">
        <v>74</v>
      </c>
      <c r="E20" s="29" t="s">
        <v>161</v>
      </c>
      <c r="F20" s="1">
        <v>53</v>
      </c>
      <c r="G20" s="29">
        <v>2</v>
      </c>
      <c r="H20" s="30">
        <f t="shared" si="0"/>
        <v>55</v>
      </c>
      <c r="I20" s="47"/>
      <c r="J20" s="30">
        <f t="shared" si="1"/>
        <v>55</v>
      </c>
    </row>
    <row r="21" spans="1:10" x14ac:dyDescent="0.4">
      <c r="A21" s="25">
        <v>18</v>
      </c>
      <c r="B21" s="25" t="s">
        <v>75</v>
      </c>
      <c r="C21" s="25" t="s">
        <v>76</v>
      </c>
      <c r="D21" s="25" t="s">
        <v>77</v>
      </c>
      <c r="E21" s="29" t="s">
        <v>162</v>
      </c>
      <c r="F21" s="1">
        <v>63</v>
      </c>
      <c r="G21" s="29">
        <v>2</v>
      </c>
      <c r="H21" s="30">
        <f t="shared" si="0"/>
        <v>65</v>
      </c>
      <c r="I21" s="47"/>
      <c r="J21" s="30">
        <f t="shared" si="1"/>
        <v>65</v>
      </c>
    </row>
    <row r="22" spans="1:10" x14ac:dyDescent="0.4">
      <c r="A22" s="25">
        <v>19</v>
      </c>
      <c r="B22" s="25" t="s">
        <v>78</v>
      </c>
      <c r="C22" s="25" t="s">
        <v>79</v>
      </c>
      <c r="D22" s="25" t="s">
        <v>80</v>
      </c>
      <c r="E22" s="29" t="s">
        <v>163</v>
      </c>
      <c r="F22" s="1">
        <v>129</v>
      </c>
      <c r="G22" s="29">
        <v>2</v>
      </c>
      <c r="H22" s="30">
        <f t="shared" si="0"/>
        <v>131</v>
      </c>
      <c r="I22" s="47">
        <v>8</v>
      </c>
      <c r="J22" s="30">
        <f t="shared" si="1"/>
        <v>139</v>
      </c>
    </row>
    <row r="23" spans="1:10" x14ac:dyDescent="0.4">
      <c r="A23" s="25">
        <v>20</v>
      </c>
      <c r="B23" s="25" t="s">
        <v>81</v>
      </c>
      <c r="C23" s="25" t="s">
        <v>82</v>
      </c>
      <c r="D23" s="25" t="s">
        <v>83</v>
      </c>
      <c r="E23" s="29" t="s">
        <v>164</v>
      </c>
      <c r="F23" s="1">
        <v>95</v>
      </c>
      <c r="G23" s="29">
        <v>2</v>
      </c>
      <c r="H23" s="30">
        <f t="shared" si="0"/>
        <v>97</v>
      </c>
      <c r="I23" s="47"/>
      <c r="J23" s="30">
        <f t="shared" si="1"/>
        <v>97</v>
      </c>
    </row>
    <row r="24" spans="1:10" x14ac:dyDescent="0.4">
      <c r="A24" s="25">
        <v>21</v>
      </c>
      <c r="B24" s="25" t="s">
        <v>84</v>
      </c>
      <c r="C24" s="25" t="s">
        <v>85</v>
      </c>
      <c r="D24" s="25" t="s">
        <v>86</v>
      </c>
      <c r="E24" s="29" t="s">
        <v>165</v>
      </c>
      <c r="F24" s="1">
        <v>27</v>
      </c>
      <c r="G24" s="29">
        <v>2</v>
      </c>
      <c r="H24" s="30">
        <f t="shared" si="0"/>
        <v>29</v>
      </c>
      <c r="I24" s="47"/>
      <c r="J24" s="30">
        <f t="shared" si="1"/>
        <v>29</v>
      </c>
    </row>
    <row r="25" spans="1:10" x14ac:dyDescent="0.4">
      <c r="A25" s="25">
        <v>22</v>
      </c>
      <c r="B25" s="25" t="s">
        <v>87</v>
      </c>
      <c r="C25" s="25" t="s">
        <v>88</v>
      </c>
      <c r="D25" s="25" t="s">
        <v>89</v>
      </c>
      <c r="E25" s="29" t="s">
        <v>166</v>
      </c>
      <c r="F25" s="1">
        <v>43</v>
      </c>
      <c r="G25" s="29">
        <v>2</v>
      </c>
      <c r="H25" s="30">
        <f t="shared" si="0"/>
        <v>45</v>
      </c>
      <c r="I25" s="47">
        <v>2</v>
      </c>
      <c r="J25" s="30">
        <f t="shared" si="1"/>
        <v>47</v>
      </c>
    </row>
    <row r="26" spans="1:10" x14ac:dyDescent="0.4">
      <c r="A26" s="25">
        <v>23</v>
      </c>
      <c r="B26" s="25" t="s">
        <v>90</v>
      </c>
      <c r="C26" s="25" t="s">
        <v>91</v>
      </c>
      <c r="D26" s="25" t="s">
        <v>92</v>
      </c>
      <c r="E26" s="29" t="s">
        <v>167</v>
      </c>
      <c r="F26" s="1">
        <v>44</v>
      </c>
      <c r="G26" s="29">
        <v>2</v>
      </c>
      <c r="H26" s="30">
        <f t="shared" si="0"/>
        <v>46</v>
      </c>
      <c r="I26" s="47">
        <v>3</v>
      </c>
      <c r="J26" s="30">
        <f t="shared" si="1"/>
        <v>49</v>
      </c>
    </row>
    <row r="27" spans="1:10" x14ac:dyDescent="0.4">
      <c r="A27" s="25">
        <v>24</v>
      </c>
      <c r="B27" s="25" t="s">
        <v>93</v>
      </c>
      <c r="C27" s="25" t="s">
        <v>94</v>
      </c>
      <c r="D27" s="25" t="s">
        <v>95</v>
      </c>
      <c r="E27" s="29" t="s">
        <v>168</v>
      </c>
      <c r="F27" s="1">
        <v>61</v>
      </c>
      <c r="G27" s="29">
        <v>2</v>
      </c>
      <c r="H27" s="30">
        <f t="shared" si="0"/>
        <v>63</v>
      </c>
      <c r="I27" s="47">
        <v>4</v>
      </c>
      <c r="J27" s="30">
        <f t="shared" si="1"/>
        <v>67</v>
      </c>
    </row>
    <row r="28" spans="1:10" x14ac:dyDescent="0.4">
      <c r="A28" s="25">
        <v>25</v>
      </c>
      <c r="B28" s="25" t="s">
        <v>96</v>
      </c>
      <c r="C28" s="25" t="s">
        <v>97</v>
      </c>
      <c r="D28" s="25" t="s">
        <v>98</v>
      </c>
      <c r="E28" s="29" t="s">
        <v>169</v>
      </c>
      <c r="F28" s="1">
        <v>74</v>
      </c>
      <c r="G28" s="29">
        <v>2</v>
      </c>
      <c r="H28" s="30">
        <f t="shared" si="0"/>
        <v>76</v>
      </c>
      <c r="I28" s="47">
        <v>3</v>
      </c>
      <c r="J28" s="30">
        <f t="shared" si="1"/>
        <v>79</v>
      </c>
    </row>
    <row r="29" spans="1:10" x14ac:dyDescent="0.4">
      <c r="A29" s="25">
        <v>26</v>
      </c>
      <c r="B29" s="25" t="s">
        <v>99</v>
      </c>
      <c r="C29" s="25" t="s">
        <v>100</v>
      </c>
      <c r="D29" s="25" t="s">
        <v>101</v>
      </c>
      <c r="E29" s="29" t="s">
        <v>170</v>
      </c>
      <c r="F29" s="1">
        <v>48</v>
      </c>
      <c r="G29" s="29">
        <v>2</v>
      </c>
      <c r="H29" s="30">
        <f t="shared" si="0"/>
        <v>50</v>
      </c>
      <c r="I29" s="47"/>
      <c r="J29" s="30">
        <f t="shared" si="1"/>
        <v>50</v>
      </c>
    </row>
    <row r="30" spans="1:10" x14ac:dyDescent="0.4">
      <c r="A30" s="25">
        <v>27</v>
      </c>
      <c r="B30" s="25" t="s">
        <v>102</v>
      </c>
      <c r="C30" s="25" t="s">
        <v>103</v>
      </c>
      <c r="D30" s="25" t="s">
        <v>104</v>
      </c>
      <c r="E30" s="29" t="s">
        <v>171</v>
      </c>
      <c r="F30" s="1">
        <v>15</v>
      </c>
      <c r="G30" s="29">
        <v>2</v>
      </c>
      <c r="H30" s="30">
        <f t="shared" si="0"/>
        <v>17</v>
      </c>
      <c r="I30" s="47"/>
      <c r="J30" s="30">
        <f t="shared" si="1"/>
        <v>17</v>
      </c>
    </row>
    <row r="31" spans="1:10" x14ac:dyDescent="0.4">
      <c r="A31" s="25">
        <v>28</v>
      </c>
      <c r="B31" s="25" t="s">
        <v>105</v>
      </c>
      <c r="C31" s="25" t="s">
        <v>106</v>
      </c>
      <c r="D31" s="25" t="s">
        <v>107</v>
      </c>
      <c r="E31" s="29" t="s">
        <v>172</v>
      </c>
      <c r="F31" s="1">
        <v>82</v>
      </c>
      <c r="G31" s="29">
        <v>2</v>
      </c>
      <c r="H31" s="30">
        <f t="shared" si="0"/>
        <v>84</v>
      </c>
      <c r="I31" s="47">
        <v>6</v>
      </c>
      <c r="J31" s="30">
        <f t="shared" si="1"/>
        <v>90</v>
      </c>
    </row>
    <row r="32" spans="1:10" x14ac:dyDescent="0.4">
      <c r="A32" s="25">
        <v>29</v>
      </c>
      <c r="B32" s="25" t="s">
        <v>108</v>
      </c>
      <c r="C32" s="25" t="s">
        <v>109</v>
      </c>
      <c r="D32" s="25" t="s">
        <v>110</v>
      </c>
      <c r="E32" s="29" t="s">
        <v>173</v>
      </c>
      <c r="F32" s="1">
        <v>55</v>
      </c>
      <c r="G32" s="29">
        <v>2</v>
      </c>
      <c r="H32" s="30">
        <f t="shared" si="0"/>
        <v>57</v>
      </c>
      <c r="I32" s="47"/>
      <c r="J32" s="30">
        <f t="shared" si="1"/>
        <v>57</v>
      </c>
    </row>
    <row r="33" spans="1:24" x14ac:dyDescent="0.4">
      <c r="A33" s="25">
        <v>30</v>
      </c>
      <c r="B33" s="25" t="s">
        <v>111</v>
      </c>
      <c r="C33" s="25" t="s">
        <v>112</v>
      </c>
      <c r="D33" s="25" t="s">
        <v>113</v>
      </c>
      <c r="E33" s="29" t="s">
        <v>174</v>
      </c>
      <c r="F33" s="1">
        <v>36</v>
      </c>
      <c r="G33" s="29">
        <v>2</v>
      </c>
      <c r="H33" s="30">
        <f t="shared" si="0"/>
        <v>38</v>
      </c>
      <c r="I33" s="47">
        <v>3</v>
      </c>
      <c r="J33" s="30">
        <f t="shared" si="1"/>
        <v>41</v>
      </c>
    </row>
    <row r="34" spans="1:24" x14ac:dyDescent="0.4">
      <c r="A34" s="25">
        <v>31</v>
      </c>
      <c r="B34" s="25" t="s">
        <v>114</v>
      </c>
      <c r="C34" s="25" t="s">
        <v>115</v>
      </c>
      <c r="D34" s="25" t="s">
        <v>116</v>
      </c>
      <c r="E34" s="29" t="s">
        <v>175</v>
      </c>
      <c r="F34" s="1">
        <v>59</v>
      </c>
      <c r="G34" s="29">
        <v>2</v>
      </c>
      <c r="H34" s="30">
        <f t="shared" si="0"/>
        <v>61</v>
      </c>
      <c r="I34" s="47"/>
      <c r="J34" s="30">
        <f t="shared" si="1"/>
        <v>61</v>
      </c>
    </row>
    <row r="35" spans="1:24" x14ac:dyDescent="0.4">
      <c r="A35" s="25">
        <v>32</v>
      </c>
      <c r="B35" s="25" t="s">
        <v>117</v>
      </c>
      <c r="C35" s="25" t="s">
        <v>118</v>
      </c>
      <c r="D35" s="25" t="s">
        <v>119</v>
      </c>
      <c r="E35" s="29" t="s">
        <v>176</v>
      </c>
      <c r="F35" s="1">
        <v>96</v>
      </c>
      <c r="G35" s="29">
        <v>2</v>
      </c>
      <c r="H35" s="30">
        <f t="shared" si="0"/>
        <v>98</v>
      </c>
      <c r="I35" s="47"/>
      <c r="J35" s="30">
        <f t="shared" si="1"/>
        <v>98</v>
      </c>
    </row>
    <row r="36" spans="1:24" x14ac:dyDescent="0.4">
      <c r="A36" s="25">
        <v>33</v>
      </c>
      <c r="B36" s="25" t="s">
        <v>90</v>
      </c>
      <c r="C36" s="25" t="s">
        <v>120</v>
      </c>
      <c r="D36" s="25" t="s">
        <v>121</v>
      </c>
      <c r="E36" s="29" t="s">
        <v>177</v>
      </c>
      <c r="F36" s="1">
        <v>49</v>
      </c>
      <c r="G36" s="29">
        <v>2</v>
      </c>
      <c r="H36" s="30">
        <f t="shared" si="0"/>
        <v>51</v>
      </c>
      <c r="I36" s="47">
        <v>3</v>
      </c>
      <c r="J36" s="30">
        <f t="shared" si="1"/>
        <v>54</v>
      </c>
    </row>
    <row r="37" spans="1:24" x14ac:dyDescent="0.4">
      <c r="A37" s="25">
        <v>34</v>
      </c>
      <c r="B37" s="25" t="s">
        <v>122</v>
      </c>
      <c r="C37" s="25" t="s">
        <v>123</v>
      </c>
      <c r="D37" s="25" t="s">
        <v>124</v>
      </c>
      <c r="E37" s="29" t="s">
        <v>178</v>
      </c>
      <c r="F37" s="1">
        <v>69</v>
      </c>
      <c r="G37" s="29">
        <v>2</v>
      </c>
      <c r="H37" s="30">
        <f t="shared" si="0"/>
        <v>71</v>
      </c>
      <c r="I37" s="47"/>
      <c r="J37" s="30">
        <f t="shared" si="1"/>
        <v>71</v>
      </c>
    </row>
    <row r="38" spans="1:24" x14ac:dyDescent="0.4">
      <c r="A38" s="25">
        <v>35</v>
      </c>
      <c r="B38" s="25" t="s">
        <v>125</v>
      </c>
      <c r="C38" s="25" t="s">
        <v>126</v>
      </c>
      <c r="D38" s="25" t="s">
        <v>127</v>
      </c>
      <c r="E38" s="29" t="s">
        <v>179</v>
      </c>
      <c r="F38" s="1">
        <v>26</v>
      </c>
      <c r="G38" s="29">
        <v>2</v>
      </c>
      <c r="H38" s="30">
        <f t="shared" si="0"/>
        <v>28</v>
      </c>
      <c r="I38" s="47"/>
      <c r="J38" s="30">
        <f t="shared" si="1"/>
        <v>28</v>
      </c>
    </row>
    <row r="39" spans="1:24" x14ac:dyDescent="0.4">
      <c r="A39" s="25">
        <v>36</v>
      </c>
      <c r="B39" s="25" t="s">
        <v>75</v>
      </c>
      <c r="C39" s="25" t="s">
        <v>128</v>
      </c>
      <c r="D39" s="25" t="s">
        <v>129</v>
      </c>
      <c r="E39" s="29" t="s">
        <v>180</v>
      </c>
      <c r="F39" s="1">
        <v>79</v>
      </c>
      <c r="G39" s="29">
        <v>2</v>
      </c>
      <c r="H39" s="30">
        <f t="shared" si="0"/>
        <v>81</v>
      </c>
      <c r="I39" s="47"/>
      <c r="J39" s="30">
        <f t="shared" si="1"/>
        <v>81</v>
      </c>
    </row>
    <row r="40" spans="1:24" x14ac:dyDescent="0.4">
      <c r="A40" s="25">
        <v>37</v>
      </c>
      <c r="B40" s="25" t="s">
        <v>130</v>
      </c>
      <c r="C40" s="25" t="s">
        <v>131</v>
      </c>
      <c r="D40" s="25" t="s">
        <v>132</v>
      </c>
      <c r="E40" s="29" t="s">
        <v>181</v>
      </c>
      <c r="F40" s="1">
        <v>111</v>
      </c>
      <c r="G40" s="29">
        <v>2</v>
      </c>
      <c r="H40" s="30">
        <f t="shared" si="0"/>
        <v>113</v>
      </c>
      <c r="I40" s="47">
        <v>7</v>
      </c>
      <c r="J40" s="30">
        <f t="shared" si="1"/>
        <v>120</v>
      </c>
    </row>
    <row r="41" spans="1:24" x14ac:dyDescent="0.4">
      <c r="A41" s="25">
        <v>38</v>
      </c>
      <c r="B41" s="25" t="s">
        <v>133</v>
      </c>
      <c r="C41" s="25" t="s">
        <v>134</v>
      </c>
      <c r="D41" s="25" t="s">
        <v>135</v>
      </c>
      <c r="E41" s="29" t="s">
        <v>182</v>
      </c>
      <c r="F41" s="1">
        <v>63</v>
      </c>
      <c r="G41" s="29">
        <v>2</v>
      </c>
      <c r="H41" s="30">
        <f t="shared" si="0"/>
        <v>65</v>
      </c>
      <c r="I41" s="47">
        <v>3</v>
      </c>
      <c r="J41" s="30">
        <f t="shared" si="1"/>
        <v>68</v>
      </c>
    </row>
    <row r="42" spans="1:24" x14ac:dyDescent="0.4">
      <c r="A42" s="25">
        <v>39</v>
      </c>
      <c r="B42" s="25" t="s">
        <v>136</v>
      </c>
      <c r="C42" s="25" t="s">
        <v>137</v>
      </c>
      <c r="D42" s="25" t="s">
        <v>138</v>
      </c>
      <c r="E42" s="29" t="s">
        <v>183</v>
      </c>
      <c r="F42" s="1">
        <v>41</v>
      </c>
      <c r="G42" s="29">
        <v>2</v>
      </c>
      <c r="H42" s="30">
        <f t="shared" si="0"/>
        <v>43</v>
      </c>
      <c r="I42" s="47">
        <v>4</v>
      </c>
      <c r="J42" s="30">
        <f t="shared" si="1"/>
        <v>47</v>
      </c>
    </row>
    <row r="43" spans="1:24" x14ac:dyDescent="0.4">
      <c r="A43" s="25">
        <v>40</v>
      </c>
      <c r="B43" s="25" t="s">
        <v>139</v>
      </c>
      <c r="C43" s="25" t="s">
        <v>140</v>
      </c>
      <c r="D43" s="25" t="s">
        <v>141</v>
      </c>
      <c r="E43" s="29" t="s">
        <v>184</v>
      </c>
      <c r="F43" s="1">
        <v>98</v>
      </c>
      <c r="G43" s="29">
        <v>2</v>
      </c>
      <c r="H43" s="30">
        <f t="shared" si="0"/>
        <v>100</v>
      </c>
      <c r="I43" s="47">
        <v>4</v>
      </c>
      <c r="J43" s="30">
        <f t="shared" si="1"/>
        <v>104</v>
      </c>
    </row>
    <row r="44" spans="1:24" ht="19.5" thickBot="1" x14ac:dyDescent="0.45">
      <c r="A44" s="35">
        <v>41</v>
      </c>
      <c r="B44" s="35" t="s">
        <v>142</v>
      </c>
      <c r="C44" s="35" t="s">
        <v>143</v>
      </c>
      <c r="D44" s="35" t="s">
        <v>144</v>
      </c>
      <c r="E44" s="36" t="s">
        <v>185</v>
      </c>
      <c r="F44" s="5">
        <v>58</v>
      </c>
      <c r="G44" s="36">
        <v>2</v>
      </c>
      <c r="H44" s="37">
        <f t="shared" si="0"/>
        <v>60</v>
      </c>
      <c r="I44" s="41">
        <v>5</v>
      </c>
      <c r="J44" s="37">
        <f t="shared" si="1"/>
        <v>65</v>
      </c>
    </row>
    <row r="45" spans="1:24" ht="19.5" thickTop="1" x14ac:dyDescent="0.4">
      <c r="A45" s="31"/>
      <c r="B45" s="31"/>
      <c r="C45" s="31"/>
      <c r="D45" s="31"/>
      <c r="E45" s="32" t="s">
        <v>1</v>
      </c>
      <c r="F45" s="33">
        <f>SUM(F4:F44)</f>
        <v>2628</v>
      </c>
      <c r="G45" s="33">
        <f t="shared" ref="G45:I45" si="2">SUM(G4:G44)</f>
        <v>82</v>
      </c>
      <c r="H45" s="34">
        <f t="shared" si="2"/>
        <v>2710</v>
      </c>
      <c r="I45" s="42">
        <f t="shared" si="2"/>
        <v>80</v>
      </c>
      <c r="J45" s="30">
        <f t="shared" si="1"/>
        <v>2790</v>
      </c>
    </row>
    <row r="46" spans="1:24" x14ac:dyDescent="0.4">
      <c r="A46" s="22"/>
      <c r="B46" s="22"/>
      <c r="C46" s="22"/>
      <c r="D46" s="22"/>
    </row>
    <row r="47" spans="1:24" x14ac:dyDescent="0.4">
      <c r="A47" s="22"/>
      <c r="B47" s="22"/>
      <c r="C47" s="22"/>
      <c r="D47" s="69" t="s">
        <v>189</v>
      </c>
      <c r="E47" s="69"/>
      <c r="F47" s="69"/>
      <c r="G47" s="69"/>
      <c r="H47" s="69"/>
      <c r="I47" s="22"/>
      <c r="J47" s="48" t="s">
        <v>194</v>
      </c>
    </row>
    <row r="48" spans="1:24" x14ac:dyDescent="0.4">
      <c r="D48" s="39" t="s">
        <v>9</v>
      </c>
      <c r="E48" s="70" t="s">
        <v>8</v>
      </c>
      <c r="F48" s="71"/>
      <c r="G48" s="72" t="s">
        <v>10</v>
      </c>
      <c r="H48" s="73"/>
      <c r="I48" s="23"/>
      <c r="J48" s="44" t="s">
        <v>8</v>
      </c>
      <c r="L48" s="74" t="s">
        <v>189</v>
      </c>
      <c r="M48" s="74"/>
      <c r="N48" s="74"/>
      <c r="O48" s="74"/>
      <c r="P48" s="74"/>
      <c r="Q48" s="74"/>
      <c r="R48" s="74"/>
      <c r="S48" s="74"/>
      <c r="T48" s="74"/>
      <c r="U48" s="74"/>
      <c r="V48" s="74"/>
      <c r="W48" s="74"/>
      <c r="X48" s="74"/>
    </row>
    <row r="49" spans="4:24" ht="19.5" thickBot="1" x14ac:dyDescent="0.45">
      <c r="D49" s="13" t="s">
        <v>7</v>
      </c>
      <c r="E49" s="14" t="s">
        <v>11</v>
      </c>
      <c r="F49" s="16" t="s">
        <v>12</v>
      </c>
      <c r="G49" s="15" t="s">
        <v>11</v>
      </c>
      <c r="H49" s="16" t="s">
        <v>12</v>
      </c>
      <c r="I49" s="23"/>
      <c r="J49" s="45" t="s">
        <v>12</v>
      </c>
      <c r="L49" s="19" t="s">
        <v>9</v>
      </c>
      <c r="M49" s="20" t="s">
        <v>7</v>
      </c>
      <c r="N49" s="20" t="s">
        <v>19</v>
      </c>
      <c r="O49" s="20" t="s">
        <v>6</v>
      </c>
      <c r="P49" s="20" t="s">
        <v>14</v>
      </c>
      <c r="Q49" s="20" t="s">
        <v>6</v>
      </c>
      <c r="R49" s="20" t="s">
        <v>16</v>
      </c>
      <c r="S49" s="20" t="s">
        <v>17</v>
      </c>
      <c r="T49" s="20" t="s">
        <v>18</v>
      </c>
      <c r="U49" s="20" t="s">
        <v>17</v>
      </c>
      <c r="V49" s="20" t="s">
        <v>193</v>
      </c>
      <c r="W49" s="20" t="s">
        <v>17</v>
      </c>
      <c r="X49" s="21" t="s">
        <v>5</v>
      </c>
    </row>
    <row r="50" spans="4:24" ht="20.25" thickTop="1" thickBot="1" x14ac:dyDescent="0.45">
      <c r="D50" s="9">
        <v>3000</v>
      </c>
      <c r="E50" s="10">
        <f>H45</f>
        <v>2710</v>
      </c>
      <c r="F50" s="43">
        <v>10</v>
      </c>
      <c r="G50" s="11">
        <v>20</v>
      </c>
      <c r="H50" s="12">
        <v>260</v>
      </c>
      <c r="I50" s="23"/>
      <c r="J50" s="46">
        <v>70</v>
      </c>
      <c r="L50" s="4">
        <v>3000</v>
      </c>
      <c r="M50" s="18" t="s">
        <v>7</v>
      </c>
      <c r="N50" s="17">
        <f>H45</f>
        <v>2710</v>
      </c>
      <c r="O50" s="18" t="s">
        <v>6</v>
      </c>
      <c r="P50" s="18">
        <f>L50-N50</f>
        <v>290</v>
      </c>
      <c r="Q50" s="18" t="s">
        <v>15</v>
      </c>
      <c r="R50" s="18">
        <v>50</v>
      </c>
      <c r="S50" s="18" t="s">
        <v>17</v>
      </c>
      <c r="T50" s="18">
        <v>210</v>
      </c>
      <c r="U50" s="18" t="s">
        <v>17</v>
      </c>
      <c r="V50" s="18">
        <v>10</v>
      </c>
      <c r="W50" s="18" t="s">
        <v>17</v>
      </c>
      <c r="X50" s="3">
        <v>20</v>
      </c>
    </row>
    <row r="51" spans="4:24" x14ac:dyDescent="0.4">
      <c r="L51" s="6"/>
    </row>
    <row r="52" spans="4:24" x14ac:dyDescent="0.4">
      <c r="K52" s="4" t="s">
        <v>191</v>
      </c>
      <c r="L52" s="18" t="s">
        <v>6</v>
      </c>
      <c r="M52" s="18" t="s">
        <v>190</v>
      </c>
      <c r="N52" s="18" t="s">
        <v>17</v>
      </c>
      <c r="O52" s="3" t="s">
        <v>192</v>
      </c>
    </row>
    <row r="53" spans="4:24" x14ac:dyDescent="0.4">
      <c r="K53" s="4">
        <v>80</v>
      </c>
      <c r="L53" s="18" t="s">
        <v>6</v>
      </c>
      <c r="M53" s="18">
        <v>70</v>
      </c>
      <c r="N53" s="18" t="s">
        <v>17</v>
      </c>
      <c r="O53" s="3">
        <v>10</v>
      </c>
    </row>
  </sheetData>
  <mergeCells count="4">
    <mergeCell ref="D47:H47"/>
    <mergeCell ref="E48:F48"/>
    <mergeCell ref="G48:H48"/>
    <mergeCell ref="L48:X48"/>
  </mergeCells>
  <phoneticPr fontId="2"/>
  <pageMargins left="0.7" right="0.7" top="0.75" bottom="0.75" header="0.3" footer="0.3"/>
  <pageSetup paperSize="9" scale="66" orientation="portrait" r:id="rId1"/>
  <drawing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52"/>
  <sheetViews>
    <sheetView tabSelected="1" view="pageBreakPreview" zoomScale="85" zoomScaleNormal="100" zoomScaleSheetLayoutView="85" workbookViewId="0">
      <pane xSplit="6" ySplit="6" topLeftCell="G31" activePane="bottomRight" state="frozen"/>
      <selection pane="topRight" activeCell="B1" sqref="B1"/>
      <selection pane="bottomLeft" activeCell="A3" sqref="A3"/>
      <selection pane="bottomRight" activeCell="I49" sqref="I49"/>
    </sheetView>
  </sheetViews>
  <sheetFormatPr defaultRowHeight="18.75" x14ac:dyDescent="0.4"/>
  <cols>
    <col min="1" max="1" width="4" customWidth="1"/>
    <col min="2" max="2" width="4.75" style="23" customWidth="1"/>
    <col min="3" max="3" width="10.75" style="23" bestFit="1" customWidth="1"/>
    <col min="4" max="4" width="24.375" style="23" customWidth="1"/>
    <col min="5" max="5" width="11.375" style="23" bestFit="1" customWidth="1"/>
    <col min="6" max="6" width="15.125" bestFit="1" customWidth="1"/>
    <col min="7" max="7" width="13.125" style="2" bestFit="1" customWidth="1"/>
    <col min="8" max="8" width="9.125" bestFit="1" customWidth="1"/>
    <col min="9" max="9" width="11" customWidth="1"/>
    <col min="11" max="12" width="7.25" bestFit="1" customWidth="1"/>
    <col min="13" max="13" width="11" bestFit="1" customWidth="1"/>
    <col min="14" max="14" width="7.25" bestFit="1" customWidth="1"/>
    <col min="15" max="15" width="13.125" bestFit="1" customWidth="1"/>
    <col min="16" max="16" width="3.5" bestFit="1" customWidth="1"/>
    <col min="17" max="18" width="3" bestFit="1" customWidth="1"/>
    <col min="19" max="19" width="11" bestFit="1" customWidth="1"/>
    <col min="20" max="20" width="3" bestFit="1" customWidth="1"/>
    <col min="21" max="21" width="7.25" bestFit="1" customWidth="1"/>
    <col min="22" max="22" width="3" bestFit="1" customWidth="1"/>
  </cols>
  <sheetData>
    <row r="1" spans="2:9" ht="10.5" customHeight="1" x14ac:dyDescent="0.4"/>
    <row r="2" spans="2:9" x14ac:dyDescent="0.4">
      <c r="B2" t="s">
        <v>202</v>
      </c>
      <c r="C2" s="24"/>
      <c r="D2" s="24"/>
      <c r="E2" s="24"/>
      <c r="F2" s="64"/>
      <c r="I2" s="64"/>
    </row>
    <row r="3" spans="2:9" x14ac:dyDescent="0.4">
      <c r="B3"/>
      <c r="C3" s="24"/>
      <c r="D3" s="24"/>
      <c r="E3" s="24"/>
      <c r="F3" s="64"/>
      <c r="I3" s="64"/>
    </row>
    <row r="4" spans="2:9" x14ac:dyDescent="0.4">
      <c r="B4" s="66" t="s">
        <v>200</v>
      </c>
      <c r="C4" s="24"/>
      <c r="D4" s="24"/>
      <c r="E4" s="24"/>
      <c r="F4" s="64"/>
      <c r="I4" s="64"/>
    </row>
    <row r="5" spans="2:9" x14ac:dyDescent="0.4">
      <c r="B5" t="s">
        <v>201</v>
      </c>
      <c r="C5" s="24"/>
      <c r="D5" s="24"/>
      <c r="E5" s="24"/>
      <c r="F5" s="62"/>
      <c r="G5" s="65"/>
      <c r="H5" s="52"/>
      <c r="I5" s="64"/>
    </row>
    <row r="6" spans="2:9" x14ac:dyDescent="0.4">
      <c r="B6" s="26" t="s">
        <v>20</v>
      </c>
      <c r="C6" s="26" t="s">
        <v>21</v>
      </c>
      <c r="D6" s="26" t="s">
        <v>22</v>
      </c>
      <c r="E6" s="26" t="s">
        <v>23</v>
      </c>
      <c r="F6" s="40" t="s">
        <v>0</v>
      </c>
      <c r="G6" s="28" t="s">
        <v>2</v>
      </c>
      <c r="H6" s="4" t="s">
        <v>3</v>
      </c>
      <c r="I6" s="56" t="s">
        <v>4</v>
      </c>
    </row>
    <row r="7" spans="2:9" x14ac:dyDescent="0.4">
      <c r="B7" s="25">
        <v>1</v>
      </c>
      <c r="C7" s="25" t="s">
        <v>24</v>
      </c>
      <c r="D7" s="25" t="s">
        <v>25</v>
      </c>
      <c r="E7" s="25" t="s">
        <v>26</v>
      </c>
      <c r="F7" s="29" t="s">
        <v>145</v>
      </c>
      <c r="G7" s="1">
        <v>72</v>
      </c>
      <c r="H7" s="53">
        <v>5</v>
      </c>
      <c r="I7" s="57">
        <v>77</v>
      </c>
    </row>
    <row r="8" spans="2:9" x14ac:dyDescent="0.4">
      <c r="B8" s="25">
        <v>2</v>
      </c>
      <c r="C8" s="25" t="s">
        <v>27</v>
      </c>
      <c r="D8" s="25" t="s">
        <v>28</v>
      </c>
      <c r="E8" s="25" t="s">
        <v>29</v>
      </c>
      <c r="F8" s="29" t="s">
        <v>146</v>
      </c>
      <c r="G8" s="1">
        <v>112</v>
      </c>
      <c r="H8" s="53">
        <v>7</v>
      </c>
      <c r="I8" s="57">
        <v>119</v>
      </c>
    </row>
    <row r="9" spans="2:9" x14ac:dyDescent="0.4">
      <c r="B9" s="25">
        <v>3</v>
      </c>
      <c r="C9" s="25" t="s">
        <v>30</v>
      </c>
      <c r="D9" s="25" t="s">
        <v>31</v>
      </c>
      <c r="E9" s="25" t="s">
        <v>32</v>
      </c>
      <c r="F9" s="29" t="s">
        <v>147</v>
      </c>
      <c r="G9" s="1">
        <v>97</v>
      </c>
      <c r="H9" s="53">
        <v>6</v>
      </c>
      <c r="I9" s="57">
        <v>103</v>
      </c>
    </row>
    <row r="10" spans="2:9" x14ac:dyDescent="0.4">
      <c r="B10" s="25">
        <v>4</v>
      </c>
      <c r="C10" s="25" t="s">
        <v>33</v>
      </c>
      <c r="D10" s="25" t="s">
        <v>34</v>
      </c>
      <c r="E10" s="25" t="s">
        <v>35</v>
      </c>
      <c r="F10" s="29" t="s">
        <v>148</v>
      </c>
      <c r="G10" s="1">
        <v>117</v>
      </c>
      <c r="H10" s="53">
        <v>7</v>
      </c>
      <c r="I10" s="57">
        <v>124</v>
      </c>
    </row>
    <row r="11" spans="2:9" x14ac:dyDescent="0.4">
      <c r="B11" s="25">
        <v>5</v>
      </c>
      <c r="C11" s="25" t="s">
        <v>36</v>
      </c>
      <c r="D11" s="25" t="s">
        <v>37</v>
      </c>
      <c r="E11" s="25" t="s">
        <v>38</v>
      </c>
      <c r="F11" s="29" t="s">
        <v>149</v>
      </c>
      <c r="G11" s="1">
        <v>63</v>
      </c>
      <c r="H11" s="53">
        <v>4</v>
      </c>
      <c r="I11" s="57">
        <v>67</v>
      </c>
    </row>
    <row r="12" spans="2:9" x14ac:dyDescent="0.4">
      <c r="B12" s="25">
        <v>6</v>
      </c>
      <c r="C12" s="25" t="s">
        <v>39</v>
      </c>
      <c r="D12" s="25" t="s">
        <v>40</v>
      </c>
      <c r="E12" s="25" t="s">
        <v>41</v>
      </c>
      <c r="F12" s="29" t="s">
        <v>150</v>
      </c>
      <c r="G12" s="1">
        <v>104</v>
      </c>
      <c r="H12" s="53">
        <v>6</v>
      </c>
      <c r="I12" s="57">
        <v>110</v>
      </c>
    </row>
    <row r="13" spans="2:9" x14ac:dyDescent="0.4">
      <c r="B13" s="25">
        <v>7</v>
      </c>
      <c r="C13" s="25" t="s">
        <v>42</v>
      </c>
      <c r="D13" s="25" t="s">
        <v>43</v>
      </c>
      <c r="E13" s="25" t="s">
        <v>44</v>
      </c>
      <c r="F13" s="29" t="s">
        <v>151</v>
      </c>
      <c r="G13" s="1">
        <v>32</v>
      </c>
      <c r="H13" s="53">
        <v>3</v>
      </c>
      <c r="I13" s="57">
        <v>35</v>
      </c>
    </row>
    <row r="14" spans="2:9" x14ac:dyDescent="0.4">
      <c r="B14" s="25">
        <v>8</v>
      </c>
      <c r="C14" s="25" t="s">
        <v>45</v>
      </c>
      <c r="D14" s="25" t="s">
        <v>46</v>
      </c>
      <c r="E14" s="25" t="s">
        <v>47</v>
      </c>
      <c r="F14" s="29" t="s">
        <v>152</v>
      </c>
      <c r="G14" s="1">
        <v>95</v>
      </c>
      <c r="H14" s="53">
        <v>6</v>
      </c>
      <c r="I14" s="57">
        <v>101</v>
      </c>
    </row>
    <row r="15" spans="2:9" x14ac:dyDescent="0.4">
      <c r="B15" s="25">
        <v>9</v>
      </c>
      <c r="C15" s="25" t="s">
        <v>48</v>
      </c>
      <c r="D15" s="25" t="s">
        <v>49</v>
      </c>
      <c r="E15" s="25" t="s">
        <v>50</v>
      </c>
      <c r="F15" s="29" t="s">
        <v>153</v>
      </c>
      <c r="G15" s="1">
        <v>24</v>
      </c>
      <c r="H15" s="53">
        <v>2</v>
      </c>
      <c r="I15" s="57">
        <v>26</v>
      </c>
    </row>
    <row r="16" spans="2:9" x14ac:dyDescent="0.4">
      <c r="B16" s="25">
        <v>10</v>
      </c>
      <c r="C16" s="25" t="s">
        <v>51</v>
      </c>
      <c r="D16" s="25" t="s">
        <v>52</v>
      </c>
      <c r="E16" s="25" t="s">
        <v>53</v>
      </c>
      <c r="F16" s="29" t="s">
        <v>154</v>
      </c>
      <c r="G16" s="1">
        <v>40</v>
      </c>
      <c r="H16" s="53">
        <v>3</v>
      </c>
      <c r="I16" s="57">
        <v>43</v>
      </c>
    </row>
    <row r="17" spans="2:9" x14ac:dyDescent="0.4">
      <c r="B17" s="25">
        <v>11</v>
      </c>
      <c r="C17" s="25" t="s">
        <v>54</v>
      </c>
      <c r="D17" s="25" t="s">
        <v>55</v>
      </c>
      <c r="E17" s="25" t="s">
        <v>56</v>
      </c>
      <c r="F17" s="29" t="s">
        <v>155</v>
      </c>
      <c r="G17" s="1">
        <v>45</v>
      </c>
      <c r="H17" s="53">
        <v>3</v>
      </c>
      <c r="I17" s="57">
        <v>48</v>
      </c>
    </row>
    <row r="18" spans="2:9" x14ac:dyDescent="0.4">
      <c r="B18" s="25">
        <v>12</v>
      </c>
      <c r="C18" s="25" t="s">
        <v>57</v>
      </c>
      <c r="D18" s="25" t="s">
        <v>58</v>
      </c>
      <c r="E18" s="25" t="s">
        <v>59</v>
      </c>
      <c r="F18" s="29" t="s">
        <v>156</v>
      </c>
      <c r="G18" s="1">
        <v>8</v>
      </c>
      <c r="H18" s="53">
        <v>1</v>
      </c>
      <c r="I18" s="57">
        <v>9</v>
      </c>
    </row>
    <row r="19" spans="2:9" x14ac:dyDescent="0.4">
      <c r="B19" s="25">
        <v>13</v>
      </c>
      <c r="C19" s="25" t="s">
        <v>60</v>
      </c>
      <c r="D19" s="25" t="s">
        <v>61</v>
      </c>
      <c r="E19" s="25" t="s">
        <v>62</v>
      </c>
      <c r="F19" s="29" t="s">
        <v>157</v>
      </c>
      <c r="G19" s="1">
        <v>55</v>
      </c>
      <c r="H19" s="53">
        <v>4</v>
      </c>
      <c r="I19" s="57">
        <v>59</v>
      </c>
    </row>
    <row r="20" spans="2:9" x14ac:dyDescent="0.4">
      <c r="B20" s="25">
        <v>14</v>
      </c>
      <c r="C20" s="25" t="s">
        <v>63</v>
      </c>
      <c r="D20" s="25" t="s">
        <v>64</v>
      </c>
      <c r="E20" s="25" t="s">
        <v>65</v>
      </c>
      <c r="F20" s="29" t="s">
        <v>158</v>
      </c>
      <c r="G20" s="1">
        <v>58</v>
      </c>
      <c r="H20" s="53">
        <v>4</v>
      </c>
      <c r="I20" s="57">
        <v>62</v>
      </c>
    </row>
    <row r="21" spans="2:9" x14ac:dyDescent="0.4">
      <c r="B21" s="25">
        <v>15</v>
      </c>
      <c r="C21" s="25" t="s">
        <v>66</v>
      </c>
      <c r="D21" s="25" t="s">
        <v>67</v>
      </c>
      <c r="E21" s="25" t="s">
        <v>68</v>
      </c>
      <c r="F21" s="29" t="s">
        <v>159</v>
      </c>
      <c r="G21" s="1">
        <v>37</v>
      </c>
      <c r="H21" s="53">
        <v>3</v>
      </c>
      <c r="I21" s="57">
        <v>40</v>
      </c>
    </row>
    <row r="22" spans="2:9" x14ac:dyDescent="0.4">
      <c r="B22" s="25">
        <v>16</v>
      </c>
      <c r="C22" s="25" t="s">
        <v>69</v>
      </c>
      <c r="D22" s="25" t="s">
        <v>70</v>
      </c>
      <c r="E22" s="25" t="s">
        <v>71</v>
      </c>
      <c r="F22" s="29" t="s">
        <v>160</v>
      </c>
      <c r="G22" s="1">
        <v>76</v>
      </c>
      <c r="H22" s="53">
        <v>5</v>
      </c>
      <c r="I22" s="57">
        <v>81</v>
      </c>
    </row>
    <row r="23" spans="2:9" x14ac:dyDescent="0.4">
      <c r="B23" s="25">
        <v>17</v>
      </c>
      <c r="C23" s="25" t="s">
        <v>72</v>
      </c>
      <c r="D23" s="25" t="s">
        <v>73</v>
      </c>
      <c r="E23" s="25" t="s">
        <v>74</v>
      </c>
      <c r="F23" s="29" t="s">
        <v>161</v>
      </c>
      <c r="G23" s="1">
        <v>42</v>
      </c>
      <c r="H23" s="53">
        <v>3</v>
      </c>
      <c r="I23" s="57">
        <v>45</v>
      </c>
    </row>
    <row r="24" spans="2:9" x14ac:dyDescent="0.4">
      <c r="B24" s="25">
        <v>18</v>
      </c>
      <c r="C24" s="25" t="s">
        <v>75</v>
      </c>
      <c r="D24" s="25" t="s">
        <v>76</v>
      </c>
      <c r="E24" s="25" t="s">
        <v>77</v>
      </c>
      <c r="F24" s="29" t="s">
        <v>162</v>
      </c>
      <c r="G24" s="1">
        <v>76</v>
      </c>
      <c r="H24" s="53">
        <v>5</v>
      </c>
      <c r="I24" s="57">
        <v>81</v>
      </c>
    </row>
    <row r="25" spans="2:9" x14ac:dyDescent="0.4">
      <c r="B25" s="25">
        <v>19</v>
      </c>
      <c r="C25" s="25" t="s">
        <v>78</v>
      </c>
      <c r="D25" s="25" t="s">
        <v>79</v>
      </c>
      <c r="E25" s="25" t="s">
        <v>80</v>
      </c>
      <c r="F25" s="29" t="s">
        <v>163</v>
      </c>
      <c r="G25" s="1">
        <v>133</v>
      </c>
      <c r="H25" s="53">
        <v>8</v>
      </c>
      <c r="I25" s="57">
        <v>141</v>
      </c>
    </row>
    <row r="26" spans="2:9" x14ac:dyDescent="0.4">
      <c r="B26" s="25">
        <v>20</v>
      </c>
      <c r="C26" s="25" t="s">
        <v>81</v>
      </c>
      <c r="D26" s="25" t="s">
        <v>82</v>
      </c>
      <c r="E26" s="25" t="s">
        <v>83</v>
      </c>
      <c r="F26" s="29" t="s">
        <v>164</v>
      </c>
      <c r="G26" s="1">
        <v>72</v>
      </c>
      <c r="H26" s="53">
        <v>5</v>
      </c>
      <c r="I26" s="57">
        <v>77</v>
      </c>
    </row>
    <row r="27" spans="2:9" x14ac:dyDescent="0.4">
      <c r="B27" s="25">
        <v>21</v>
      </c>
      <c r="C27" s="25" t="s">
        <v>84</v>
      </c>
      <c r="D27" s="25" t="s">
        <v>85</v>
      </c>
      <c r="E27" s="25" t="s">
        <v>86</v>
      </c>
      <c r="F27" s="29" t="s">
        <v>165</v>
      </c>
      <c r="G27" s="1">
        <v>23</v>
      </c>
      <c r="H27" s="53">
        <v>2</v>
      </c>
      <c r="I27" s="57">
        <v>25</v>
      </c>
    </row>
    <row r="28" spans="2:9" x14ac:dyDescent="0.4">
      <c r="B28" s="25">
        <v>22</v>
      </c>
      <c r="C28" s="25" t="s">
        <v>87</v>
      </c>
      <c r="D28" s="25" t="s">
        <v>88</v>
      </c>
      <c r="E28" s="25" t="s">
        <v>89</v>
      </c>
      <c r="F28" s="29" t="s">
        <v>166</v>
      </c>
      <c r="G28" s="1">
        <v>47</v>
      </c>
      <c r="H28" s="53">
        <v>3</v>
      </c>
      <c r="I28" s="57">
        <v>50</v>
      </c>
    </row>
    <row r="29" spans="2:9" x14ac:dyDescent="0.4">
      <c r="B29" s="25">
        <v>23</v>
      </c>
      <c r="C29" s="25" t="s">
        <v>90</v>
      </c>
      <c r="D29" s="25" t="s">
        <v>91</v>
      </c>
      <c r="E29" s="25" t="s">
        <v>92</v>
      </c>
      <c r="F29" s="29" t="s">
        <v>167</v>
      </c>
      <c r="G29" s="1">
        <v>77</v>
      </c>
      <c r="H29" s="53">
        <v>5</v>
      </c>
      <c r="I29" s="57">
        <v>82</v>
      </c>
    </row>
    <row r="30" spans="2:9" x14ac:dyDescent="0.4">
      <c r="B30" s="25">
        <v>24</v>
      </c>
      <c r="C30" s="25" t="s">
        <v>93</v>
      </c>
      <c r="D30" s="25" t="s">
        <v>94</v>
      </c>
      <c r="E30" s="25" t="s">
        <v>95</v>
      </c>
      <c r="F30" s="29" t="s">
        <v>168</v>
      </c>
      <c r="G30" s="1">
        <v>51</v>
      </c>
      <c r="H30" s="53">
        <v>4</v>
      </c>
      <c r="I30" s="57">
        <v>55</v>
      </c>
    </row>
    <row r="31" spans="2:9" x14ac:dyDescent="0.4">
      <c r="B31" s="25">
        <v>25</v>
      </c>
      <c r="C31" s="25" t="s">
        <v>96</v>
      </c>
      <c r="D31" s="25" t="s">
        <v>97</v>
      </c>
      <c r="E31" s="25" t="s">
        <v>98</v>
      </c>
      <c r="F31" s="29" t="s">
        <v>169</v>
      </c>
      <c r="G31" s="1">
        <v>48</v>
      </c>
      <c r="H31" s="53">
        <v>3</v>
      </c>
      <c r="I31" s="57">
        <v>51</v>
      </c>
    </row>
    <row r="32" spans="2:9" x14ac:dyDescent="0.4">
      <c r="B32" s="25">
        <v>26</v>
      </c>
      <c r="C32" s="25" t="s">
        <v>99</v>
      </c>
      <c r="D32" s="25" t="s">
        <v>100</v>
      </c>
      <c r="E32" s="25" t="s">
        <v>101</v>
      </c>
      <c r="F32" s="29" t="s">
        <v>170</v>
      </c>
      <c r="G32" s="1">
        <v>58</v>
      </c>
      <c r="H32" s="53">
        <v>4</v>
      </c>
      <c r="I32" s="57">
        <v>62</v>
      </c>
    </row>
    <row r="33" spans="2:9" x14ac:dyDescent="0.4">
      <c r="B33" s="25">
        <v>27</v>
      </c>
      <c r="C33" s="25" t="s">
        <v>102</v>
      </c>
      <c r="D33" s="25" t="s">
        <v>103</v>
      </c>
      <c r="E33" s="25" t="s">
        <v>104</v>
      </c>
      <c r="F33" s="29" t="s">
        <v>171</v>
      </c>
      <c r="G33" s="1">
        <v>22</v>
      </c>
      <c r="H33" s="53">
        <v>2</v>
      </c>
      <c r="I33" s="57">
        <v>24</v>
      </c>
    </row>
    <row r="34" spans="2:9" x14ac:dyDescent="0.4">
      <c r="B34" s="25">
        <v>28</v>
      </c>
      <c r="C34" s="25" t="s">
        <v>105</v>
      </c>
      <c r="D34" s="25" t="s">
        <v>106</v>
      </c>
      <c r="E34" s="25" t="s">
        <v>107</v>
      </c>
      <c r="F34" s="29" t="s">
        <v>172</v>
      </c>
      <c r="G34" s="1">
        <v>63</v>
      </c>
      <c r="H34" s="53">
        <v>4</v>
      </c>
      <c r="I34" s="57">
        <v>67</v>
      </c>
    </row>
    <row r="35" spans="2:9" x14ac:dyDescent="0.4">
      <c r="B35" s="25">
        <v>29</v>
      </c>
      <c r="C35" s="25" t="s">
        <v>108</v>
      </c>
      <c r="D35" s="25" t="s">
        <v>109</v>
      </c>
      <c r="E35" s="25" t="s">
        <v>110</v>
      </c>
      <c r="F35" s="29" t="s">
        <v>173</v>
      </c>
      <c r="G35" s="1">
        <v>43</v>
      </c>
      <c r="H35" s="53">
        <v>3</v>
      </c>
      <c r="I35" s="57">
        <v>46</v>
      </c>
    </row>
    <row r="36" spans="2:9" x14ac:dyDescent="0.4">
      <c r="B36" s="25">
        <v>30</v>
      </c>
      <c r="C36" s="25" t="s">
        <v>111</v>
      </c>
      <c r="D36" s="25" t="s">
        <v>112</v>
      </c>
      <c r="E36" s="25" t="s">
        <v>113</v>
      </c>
      <c r="F36" s="29" t="s">
        <v>174</v>
      </c>
      <c r="G36" s="1">
        <v>35</v>
      </c>
      <c r="H36" s="53">
        <v>3</v>
      </c>
      <c r="I36" s="57">
        <v>38</v>
      </c>
    </row>
    <row r="37" spans="2:9" x14ac:dyDescent="0.4">
      <c r="B37" s="25">
        <v>31</v>
      </c>
      <c r="C37" s="25" t="s">
        <v>114</v>
      </c>
      <c r="D37" s="25" t="s">
        <v>115</v>
      </c>
      <c r="E37" s="25" t="s">
        <v>116</v>
      </c>
      <c r="F37" s="29" t="s">
        <v>175</v>
      </c>
      <c r="G37" s="1">
        <v>67</v>
      </c>
      <c r="H37" s="53">
        <v>4</v>
      </c>
      <c r="I37" s="57">
        <v>71</v>
      </c>
    </row>
    <row r="38" spans="2:9" x14ac:dyDescent="0.4">
      <c r="B38" s="25">
        <v>32</v>
      </c>
      <c r="C38" s="25" t="s">
        <v>117</v>
      </c>
      <c r="D38" s="25" t="s">
        <v>118</v>
      </c>
      <c r="E38" s="25" t="s">
        <v>119</v>
      </c>
      <c r="F38" s="29" t="s">
        <v>176</v>
      </c>
      <c r="G38" s="1">
        <v>72</v>
      </c>
      <c r="H38" s="53">
        <v>5</v>
      </c>
      <c r="I38" s="57">
        <v>77</v>
      </c>
    </row>
    <row r="39" spans="2:9" x14ac:dyDescent="0.4">
      <c r="B39" s="25">
        <v>33</v>
      </c>
      <c r="C39" s="25" t="s">
        <v>90</v>
      </c>
      <c r="D39" s="25" t="s">
        <v>120</v>
      </c>
      <c r="E39" s="25" t="s">
        <v>121</v>
      </c>
      <c r="F39" s="29" t="s">
        <v>177</v>
      </c>
      <c r="G39" s="1">
        <v>52</v>
      </c>
      <c r="H39" s="53">
        <v>4</v>
      </c>
      <c r="I39" s="57">
        <v>56</v>
      </c>
    </row>
    <row r="40" spans="2:9" x14ac:dyDescent="0.4">
      <c r="B40" s="25">
        <v>34</v>
      </c>
      <c r="C40" s="25" t="s">
        <v>122</v>
      </c>
      <c r="D40" s="25" t="s">
        <v>123</v>
      </c>
      <c r="E40" s="25" t="s">
        <v>124</v>
      </c>
      <c r="F40" s="29" t="s">
        <v>178</v>
      </c>
      <c r="G40" s="1">
        <v>54</v>
      </c>
      <c r="H40" s="53">
        <v>4</v>
      </c>
      <c r="I40" s="57">
        <v>58</v>
      </c>
    </row>
    <row r="41" spans="2:9" x14ac:dyDescent="0.4">
      <c r="B41" s="25">
        <v>35</v>
      </c>
      <c r="C41" s="25" t="s">
        <v>125</v>
      </c>
      <c r="D41" s="25" t="s">
        <v>126</v>
      </c>
      <c r="E41" s="25" t="s">
        <v>127</v>
      </c>
      <c r="F41" s="29" t="s">
        <v>179</v>
      </c>
      <c r="G41" s="1">
        <v>32</v>
      </c>
      <c r="H41" s="53">
        <v>3</v>
      </c>
      <c r="I41" s="57">
        <v>35</v>
      </c>
    </row>
    <row r="42" spans="2:9" x14ac:dyDescent="0.4">
      <c r="B42" s="25">
        <v>36</v>
      </c>
      <c r="C42" s="25" t="s">
        <v>75</v>
      </c>
      <c r="D42" s="25" t="s">
        <v>128</v>
      </c>
      <c r="E42" s="25" t="s">
        <v>129</v>
      </c>
      <c r="F42" s="29" t="s">
        <v>180</v>
      </c>
      <c r="G42" s="1">
        <v>66</v>
      </c>
      <c r="H42" s="53">
        <v>4</v>
      </c>
      <c r="I42" s="57">
        <v>70</v>
      </c>
    </row>
    <row r="43" spans="2:9" x14ac:dyDescent="0.4">
      <c r="B43" s="25">
        <v>37</v>
      </c>
      <c r="C43" s="25" t="s">
        <v>130</v>
      </c>
      <c r="D43" s="25" t="s">
        <v>131</v>
      </c>
      <c r="E43" s="25" t="s">
        <v>132</v>
      </c>
      <c r="F43" s="29" t="s">
        <v>181</v>
      </c>
      <c r="G43" s="1">
        <v>85</v>
      </c>
      <c r="H43" s="53">
        <v>5</v>
      </c>
      <c r="I43" s="57">
        <v>90</v>
      </c>
    </row>
    <row r="44" spans="2:9" x14ac:dyDescent="0.4">
      <c r="B44" s="25">
        <v>38</v>
      </c>
      <c r="C44" s="25" t="s">
        <v>133</v>
      </c>
      <c r="D44" s="25" t="s">
        <v>134</v>
      </c>
      <c r="E44" s="25" t="s">
        <v>135</v>
      </c>
      <c r="F44" s="29" t="s">
        <v>182</v>
      </c>
      <c r="G44" s="1">
        <v>67</v>
      </c>
      <c r="H44" s="53">
        <v>4</v>
      </c>
      <c r="I44" s="57">
        <v>71</v>
      </c>
    </row>
    <row r="45" spans="2:9" x14ac:dyDescent="0.4">
      <c r="B45" s="25">
        <v>39</v>
      </c>
      <c r="C45" s="25" t="s">
        <v>136</v>
      </c>
      <c r="D45" s="25" t="s">
        <v>137</v>
      </c>
      <c r="E45" s="25" t="s">
        <v>138</v>
      </c>
      <c r="F45" s="29" t="s">
        <v>183</v>
      </c>
      <c r="G45" s="1">
        <v>64</v>
      </c>
      <c r="H45" s="53">
        <v>4</v>
      </c>
      <c r="I45" s="57">
        <v>68</v>
      </c>
    </row>
    <row r="46" spans="2:9" x14ac:dyDescent="0.4">
      <c r="B46" s="25">
        <v>40</v>
      </c>
      <c r="C46" s="25" t="s">
        <v>139</v>
      </c>
      <c r="D46" s="25" t="s">
        <v>140</v>
      </c>
      <c r="E46" s="25" t="s">
        <v>141</v>
      </c>
      <c r="F46" s="29" t="s">
        <v>184</v>
      </c>
      <c r="G46" s="1">
        <v>87</v>
      </c>
      <c r="H46" s="53">
        <v>5</v>
      </c>
      <c r="I46" s="57">
        <v>92</v>
      </c>
    </row>
    <row r="47" spans="2:9" ht="19.5" thickBot="1" x14ac:dyDescent="0.45">
      <c r="B47" s="35">
        <v>41</v>
      </c>
      <c r="C47" s="35" t="s">
        <v>142</v>
      </c>
      <c r="D47" s="35" t="s">
        <v>143</v>
      </c>
      <c r="E47" s="35" t="s">
        <v>144</v>
      </c>
      <c r="F47" s="36" t="s">
        <v>185</v>
      </c>
      <c r="G47" s="5">
        <v>59</v>
      </c>
      <c r="H47" s="54">
        <v>4</v>
      </c>
      <c r="I47" s="58">
        <v>63</v>
      </c>
    </row>
    <row r="48" spans="2:9" ht="19.5" thickTop="1" x14ac:dyDescent="0.4">
      <c r="B48" s="31"/>
      <c r="C48" s="31"/>
      <c r="D48" s="31"/>
      <c r="E48" s="31"/>
      <c r="F48" s="32" t="s">
        <v>1</v>
      </c>
      <c r="G48" s="33">
        <f>SUM(G7:G47)</f>
        <v>2530</v>
      </c>
      <c r="H48" s="55">
        <f>SUM(H7:H47)</f>
        <v>169</v>
      </c>
      <c r="I48" s="59">
        <f>SUM(I7:I47)</f>
        <v>2699</v>
      </c>
    </row>
    <row r="49" spans="2:9" x14ac:dyDescent="0.4">
      <c r="B49" s="22"/>
      <c r="C49" s="22"/>
      <c r="D49" s="22"/>
      <c r="E49" s="22"/>
    </row>
    <row r="50" spans="2:9" x14ac:dyDescent="0.4">
      <c r="F50" s="6"/>
      <c r="G50" s="60"/>
      <c r="H50" s="61"/>
      <c r="I50" s="62"/>
    </row>
    <row r="51" spans="2:9" x14ac:dyDescent="0.4">
      <c r="B51" s="75" t="s">
        <v>198</v>
      </c>
      <c r="C51" s="75"/>
      <c r="D51" s="75"/>
      <c r="E51" s="75"/>
      <c r="F51" s="76"/>
      <c r="G51" s="77" t="s">
        <v>199</v>
      </c>
      <c r="H51" s="78"/>
      <c r="I51" s="63">
        <v>301</v>
      </c>
    </row>
    <row r="52" spans="2:9" x14ac:dyDescent="0.4">
      <c r="F52" s="6"/>
      <c r="G52" s="51"/>
      <c r="H52" s="6"/>
    </row>
  </sheetData>
  <mergeCells count="2">
    <mergeCell ref="B51:F51"/>
    <mergeCell ref="G51:H51"/>
  </mergeCells>
  <phoneticPr fontId="2"/>
  <pageMargins left="0.70866141732283472" right="0.70866141732283472" top="0.74803149606299213" bottom="0.74803149606299213" header="0.31496062992125984" footer="0.31496062992125984"/>
  <pageSetup paperSize="9" scale="75" orientation="portrait"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Sheet3</vt:lpstr>
      <vt:lpstr>+他学年分追加</vt:lpstr>
      <vt:lpstr>+他学年分追加 (天狗堂連絡用)</vt:lpstr>
      <vt:lpstr>1</vt:lpstr>
      <vt:lpstr>'+他学年分追加'!Print_Area</vt:lpstr>
      <vt:lpstr>'+他学年分追加 (天狗堂連絡用)'!Print_Area</vt:lpstr>
      <vt:lpstr>'1'!Print_Area</vt:lpstr>
      <vt:lpstr>Sheet3!Print_Area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高槻市</dc:creator>
  <cp:lastModifiedBy>高槻市</cp:lastModifiedBy>
  <cp:lastPrinted>2025-05-13T04:56:54Z</cp:lastPrinted>
  <dcterms:created xsi:type="dcterms:W3CDTF">2024-01-10T10:42:48Z</dcterms:created>
  <dcterms:modified xsi:type="dcterms:W3CDTF">2026-03-16T01:13:01Z</dcterms:modified>
</cp:coreProperties>
</file>