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fs1\shozoku\05200_エネルギーセンター\センター内\03 保全\3-2維持管理G保全\3‐2‐05委託\電力の調達\R08\02_公告\"/>
    </mc:Choice>
  </mc:AlternateContent>
  <xr:revisionPtr revIDLastSave="0" documentId="13_ncr:1_{DF3100F3-FC37-4D3D-85D8-98F13CB3058E}" xr6:coauthVersionLast="47" xr6:coauthVersionMax="47" xr10:uidLastSave="{00000000-0000-0000-0000-000000000000}"/>
  <bookViews>
    <workbookView xWindow="-113" yWindow="-113" windowWidth="24267" windowHeight="13023" tabRatio="915" xr2:uid="{00000000-000D-0000-FFFF-FFFF00000000}"/>
  </bookViews>
  <sheets>
    <sheet name="積算内訳書" sheetId="56" r:id="rId1"/>
  </sheets>
  <definedNames>
    <definedName name="_xlnm.Print_Area" localSheetId="0">積算内訳書!$A$1:$X$49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56" l="1"/>
  <c r="I34" i="56" l="1"/>
  <c r="H38" i="56"/>
  <c r="J33" i="56"/>
  <c r="M18" i="56"/>
  <c r="J17" i="56"/>
  <c r="K17" i="56" s="1"/>
  <c r="E16" i="56"/>
  <c r="H16" i="56" s="1"/>
  <c r="J34" i="56"/>
  <c r="J32" i="56"/>
  <c r="V20" i="56"/>
  <c r="N20" i="56"/>
  <c r="L20" i="56"/>
  <c r="I20" i="56"/>
  <c r="D20" i="56"/>
  <c r="V19" i="56"/>
  <c r="N19" i="56"/>
  <c r="L19" i="56"/>
  <c r="I19" i="56"/>
  <c r="D19" i="56"/>
  <c r="V18" i="56"/>
  <c r="N18" i="56"/>
  <c r="L18" i="56"/>
  <c r="J18" i="56"/>
  <c r="I18" i="56"/>
  <c r="D18" i="56"/>
  <c r="V17" i="56"/>
  <c r="N17" i="56"/>
  <c r="L17" i="56"/>
  <c r="I17" i="56"/>
  <c r="D17" i="56"/>
  <c r="V16" i="56"/>
  <c r="N16" i="56"/>
  <c r="L16" i="56"/>
  <c r="J16" i="56"/>
  <c r="I16" i="56"/>
  <c r="D16" i="56"/>
  <c r="V15" i="56"/>
  <c r="N15" i="56"/>
  <c r="L15" i="56"/>
  <c r="J15" i="56"/>
  <c r="I15" i="56"/>
  <c r="D15" i="56"/>
  <c r="V14" i="56"/>
  <c r="N14" i="56"/>
  <c r="L14" i="56"/>
  <c r="I14" i="56"/>
  <c r="D14" i="56"/>
  <c r="V13" i="56"/>
  <c r="N13" i="56"/>
  <c r="L13" i="56"/>
  <c r="I13" i="56"/>
  <c r="D13" i="56"/>
  <c r="V12" i="56"/>
  <c r="N12" i="56"/>
  <c r="L12" i="56"/>
  <c r="J12" i="56"/>
  <c r="I12" i="56"/>
  <c r="D12" i="56"/>
  <c r="V11" i="56"/>
  <c r="N11" i="56"/>
  <c r="L11" i="56"/>
  <c r="J11" i="56"/>
  <c r="I11" i="56"/>
  <c r="D11" i="56"/>
  <c r="V10" i="56"/>
  <c r="L10" i="56"/>
  <c r="J10" i="56"/>
  <c r="I10" i="56"/>
  <c r="D10" i="56"/>
  <c r="V9" i="56"/>
  <c r="J9" i="56"/>
  <c r="K9" i="56" s="1"/>
  <c r="K10" i="56" l="1"/>
  <c r="K18" i="56"/>
  <c r="V21" i="56"/>
  <c r="O18" i="56"/>
  <c r="K12" i="56"/>
  <c r="K15" i="56"/>
  <c r="E10" i="56"/>
  <c r="H10" i="56" s="1"/>
  <c r="E15" i="56"/>
  <c r="H15" i="56" s="1"/>
  <c r="E14" i="56"/>
  <c r="H14" i="56" s="1"/>
  <c r="E13" i="56"/>
  <c r="H13" i="56" s="1"/>
  <c r="J14" i="56"/>
  <c r="K14" i="56" s="1"/>
  <c r="E18" i="56"/>
  <c r="H18" i="56" s="1"/>
  <c r="J19" i="56"/>
  <c r="K19" i="56" s="1"/>
  <c r="E9" i="56"/>
  <c r="H9" i="56" s="1"/>
  <c r="H32" i="56"/>
  <c r="H37" i="56"/>
  <c r="E17" i="56"/>
  <c r="H17" i="56" s="1"/>
  <c r="E11" i="56"/>
  <c r="H11" i="56" s="1"/>
  <c r="H33" i="56"/>
  <c r="K11" i="56"/>
  <c r="K16" i="56"/>
  <c r="I38" i="56"/>
  <c r="K38" i="56" s="1"/>
  <c r="H41" i="56"/>
  <c r="M17" i="56"/>
  <c r="O17" i="56" s="1"/>
  <c r="I37" i="56"/>
  <c r="H43" i="56"/>
  <c r="E12" i="56"/>
  <c r="H12" i="56" s="1"/>
  <c r="J13" i="56"/>
  <c r="K13" i="56" s="1"/>
  <c r="M14" i="56"/>
  <c r="O14" i="56" s="1"/>
  <c r="E20" i="56"/>
  <c r="H20" i="56" s="1"/>
  <c r="I32" i="56"/>
  <c r="H36" i="56"/>
  <c r="H40" i="56"/>
  <c r="I43" i="56"/>
  <c r="M10" i="56"/>
  <c r="M12" i="56"/>
  <c r="O12" i="56" s="1"/>
  <c r="I41" i="56"/>
  <c r="M11" i="56"/>
  <c r="O11" i="56" s="1"/>
  <c r="M19" i="56"/>
  <c r="O19" i="56" s="1"/>
  <c r="I36" i="56"/>
  <c r="I40" i="56"/>
  <c r="I33" i="56"/>
  <c r="M16" i="56"/>
  <c r="O16" i="56" s="1"/>
  <c r="H35" i="56"/>
  <c r="H39" i="56"/>
  <c r="H42" i="56"/>
  <c r="M15" i="56"/>
  <c r="O15" i="56" s="1"/>
  <c r="M13" i="56"/>
  <c r="O13" i="56" s="1"/>
  <c r="E19" i="56"/>
  <c r="H19" i="56" s="1"/>
  <c r="J20" i="56"/>
  <c r="K20" i="56" s="1"/>
  <c r="H34" i="56"/>
  <c r="I35" i="56"/>
  <c r="I39" i="56"/>
  <c r="I42" i="56"/>
  <c r="M20" i="56"/>
  <c r="O20" i="56" s="1"/>
  <c r="M9" i="56"/>
  <c r="O9" i="56" s="1"/>
  <c r="P18" i="56" l="1"/>
  <c r="O33" i="56"/>
  <c r="K37" i="56"/>
  <c r="O38" i="56"/>
  <c r="Q38" i="56" s="1"/>
  <c r="P11" i="56"/>
  <c r="P17" i="56"/>
  <c r="P15" i="56"/>
  <c r="P9" i="56"/>
  <c r="P16" i="56"/>
  <c r="P13" i="56"/>
  <c r="P14" i="56"/>
  <c r="O37" i="56"/>
  <c r="P10" i="56"/>
  <c r="P12" i="56"/>
  <c r="K32" i="56"/>
  <c r="P19" i="56"/>
  <c r="O40" i="56"/>
  <c r="K40" i="56"/>
  <c r="O43" i="56"/>
  <c r="K43" i="56"/>
  <c r="O32" i="56"/>
  <c r="K42" i="56"/>
  <c r="O42" i="56"/>
  <c r="O36" i="56"/>
  <c r="K36" i="56"/>
  <c r="P20" i="56"/>
  <c r="K39" i="56"/>
  <c r="O39" i="56"/>
  <c r="K33" i="56"/>
  <c r="K35" i="56"/>
  <c r="O35" i="56"/>
  <c r="O41" i="56"/>
  <c r="K41" i="56"/>
  <c r="O34" i="56"/>
  <c r="K34" i="56"/>
  <c r="Q33" i="56" l="1"/>
  <c r="U10" i="56" s="1"/>
  <c r="Q37" i="56"/>
  <c r="U14" i="56" s="1"/>
  <c r="U15" i="56"/>
  <c r="Q40" i="56"/>
  <c r="U17" i="56" s="1"/>
  <c r="Q41" i="56"/>
  <c r="U18" i="56" s="1"/>
  <c r="Q36" i="56"/>
  <c r="U13" i="56" s="1"/>
  <c r="Q32" i="56"/>
  <c r="U9" i="56" s="1"/>
  <c r="Q34" i="56"/>
  <c r="U11" i="56" s="1"/>
  <c r="Q43" i="56"/>
  <c r="U20" i="56" s="1"/>
  <c r="Q35" i="56"/>
  <c r="U12" i="56" s="1"/>
  <c r="Q42" i="56"/>
  <c r="U19" i="56" s="1"/>
  <c r="Q39" i="56"/>
  <c r="U16" i="56" s="1"/>
  <c r="P21" i="56"/>
  <c r="U21" i="56" l="1"/>
  <c r="Q44" i="56"/>
</calcChain>
</file>

<file path=xl/sharedStrings.xml><?xml version="1.0" encoding="utf-8"?>
<sst xmlns="http://schemas.openxmlformats.org/spreadsheetml/2006/main" count="112" uniqueCount="81">
  <si>
    <t>基本料金</t>
    <rPh sb="0" eb="2">
      <t>キホン</t>
    </rPh>
    <rPh sb="2" eb="4">
      <t>リョウキン</t>
    </rPh>
    <phoneticPr fontId="1"/>
  </si>
  <si>
    <t>基本料金合計</t>
    <rPh sb="0" eb="2">
      <t>キホン</t>
    </rPh>
    <rPh sb="2" eb="4">
      <t>リョウキン</t>
    </rPh>
    <rPh sb="4" eb="6">
      <t>ゴウケイ</t>
    </rPh>
    <phoneticPr fontId="1"/>
  </si>
  <si>
    <t>　　　　 項　目
　　　　 単　位
年度、月</t>
    <rPh sb="5" eb="6">
      <t>コウ</t>
    </rPh>
    <rPh sb="7" eb="8">
      <t>メ</t>
    </rPh>
    <rPh sb="15" eb="16">
      <t>タン</t>
    </rPh>
    <rPh sb="17" eb="18">
      <t>クライ</t>
    </rPh>
    <rPh sb="21" eb="23">
      <t>ネンド</t>
    </rPh>
    <rPh sb="24" eb="25">
      <t>ツキ</t>
    </rPh>
    <phoneticPr fontId="1"/>
  </si>
  <si>
    <t>円</t>
    <rPh sb="0" eb="1">
      <t>エン</t>
    </rPh>
    <phoneticPr fontId="1"/>
  </si>
  <si>
    <t>月別電力量</t>
    <rPh sb="0" eb="2">
      <t>ツキベツ</t>
    </rPh>
    <rPh sb="2" eb="4">
      <t>デンリョク</t>
    </rPh>
    <rPh sb="4" eb="5">
      <t>リョウ</t>
    </rPh>
    <phoneticPr fontId="1"/>
  </si>
  <si>
    <t>契約電力</t>
    <rPh sb="0" eb="2">
      <t>ケイヤク</t>
    </rPh>
    <rPh sb="2" eb="4">
      <t>デンリョク</t>
    </rPh>
    <phoneticPr fontId="1"/>
  </si>
  <si>
    <t>（特別高圧電力）</t>
    <rPh sb="1" eb="3">
      <t>トクベツ</t>
    </rPh>
    <rPh sb="3" eb="5">
      <t>コウアツ</t>
    </rPh>
    <rPh sb="5" eb="7">
      <t>デンリョク</t>
    </rPh>
    <phoneticPr fontId="1"/>
  </si>
  <si>
    <t>特別高圧電力</t>
    <rPh sb="0" eb="2">
      <t>トクベツ</t>
    </rPh>
    <rPh sb="2" eb="4">
      <t>コウアツ</t>
    </rPh>
    <rPh sb="4" eb="6">
      <t>デンリョク</t>
    </rPh>
    <phoneticPr fontId="5"/>
  </si>
  <si>
    <t>特別高圧予備電力</t>
    <rPh sb="0" eb="2">
      <t>トクベツ</t>
    </rPh>
    <rPh sb="2" eb="4">
      <t>コウアツ</t>
    </rPh>
    <rPh sb="4" eb="6">
      <t>ヨビ</t>
    </rPh>
    <rPh sb="6" eb="8">
      <t>デンリョク</t>
    </rPh>
    <phoneticPr fontId="1"/>
  </si>
  <si>
    <t>特別高圧自家発補給電力</t>
    <rPh sb="0" eb="2">
      <t>トクベツ</t>
    </rPh>
    <rPh sb="2" eb="4">
      <t>コウアツ</t>
    </rPh>
    <rPh sb="4" eb="7">
      <t>ジカハツ</t>
    </rPh>
    <rPh sb="7" eb="9">
      <t>ホキュウ</t>
    </rPh>
    <rPh sb="9" eb="11">
      <t>デンリョク</t>
    </rPh>
    <phoneticPr fontId="1"/>
  </si>
  <si>
    <t>基本料金単価</t>
    <rPh sb="0" eb="2">
      <t>キホン</t>
    </rPh>
    <rPh sb="2" eb="4">
      <t>リョウキン</t>
    </rPh>
    <rPh sb="4" eb="6">
      <t>タンカ</t>
    </rPh>
    <phoneticPr fontId="1"/>
  </si>
  <si>
    <t>力率</t>
    <rPh sb="0" eb="1">
      <t>リキ</t>
    </rPh>
    <rPh sb="1" eb="2">
      <t>リツ</t>
    </rPh>
    <phoneticPr fontId="1"/>
  </si>
  <si>
    <t>割引率</t>
    <rPh sb="0" eb="2">
      <t>ワリビキ</t>
    </rPh>
    <rPh sb="2" eb="3">
      <t>リツ</t>
    </rPh>
    <phoneticPr fontId="1"/>
  </si>
  <si>
    <t>ｋＷ</t>
    <phoneticPr fontId="1"/>
  </si>
  <si>
    <t>円/kW</t>
    <rPh sb="0" eb="1">
      <t>エン</t>
    </rPh>
    <phoneticPr fontId="1"/>
  </si>
  <si>
    <t>－</t>
    <phoneticPr fontId="1"/>
  </si>
  <si>
    <t>e</t>
    <phoneticPr fontId="1"/>
  </si>
  <si>
    <t>特別高圧電力</t>
    <rPh sb="0" eb="2">
      <t>トクベツ</t>
    </rPh>
    <rPh sb="2" eb="4">
      <t>コウアツ</t>
    </rPh>
    <rPh sb="4" eb="6">
      <t>デンリョク</t>
    </rPh>
    <phoneticPr fontId="10"/>
  </si>
  <si>
    <t>特別高圧自家発補給電力</t>
    <rPh sb="0" eb="2">
      <t>トクベツ</t>
    </rPh>
    <rPh sb="2" eb="4">
      <t>コウアツ</t>
    </rPh>
    <rPh sb="4" eb="6">
      <t>ジカ</t>
    </rPh>
    <rPh sb="6" eb="7">
      <t>ハツ</t>
    </rPh>
    <rPh sb="7" eb="9">
      <t>ホキュウ</t>
    </rPh>
    <rPh sb="9" eb="11">
      <t>デンリョク</t>
    </rPh>
    <phoneticPr fontId="10"/>
  </si>
  <si>
    <t>電力量
料金合計</t>
    <rPh sb="0" eb="2">
      <t>デンリョク</t>
    </rPh>
    <rPh sb="2" eb="3">
      <t>リョウ</t>
    </rPh>
    <rPh sb="4" eb="6">
      <t>リョウキン</t>
    </rPh>
    <rPh sb="6" eb="8">
      <t>ゴウケイ</t>
    </rPh>
    <phoneticPr fontId="10"/>
  </si>
  <si>
    <t>電力量
料金</t>
    <rPh sb="0" eb="2">
      <t>デンリョク</t>
    </rPh>
    <rPh sb="2" eb="3">
      <t>リョウ</t>
    </rPh>
    <rPh sb="4" eb="6">
      <t>リョウキン</t>
    </rPh>
    <phoneticPr fontId="10"/>
  </si>
  <si>
    <t>電力量料金単価</t>
  </si>
  <si>
    <t>ｋWｈ</t>
  </si>
  <si>
    <t>円/ｋWｈ</t>
  </si>
  <si>
    <t>昼間</t>
    <rPh sb="0" eb="2">
      <t>ヒルマ</t>
    </rPh>
    <phoneticPr fontId="1"/>
  </si>
  <si>
    <t>夜間</t>
    <rPh sb="0" eb="2">
      <t>ヤカン</t>
    </rPh>
    <phoneticPr fontId="1"/>
  </si>
  <si>
    <t>重負荷</t>
    <rPh sb="0" eb="1">
      <t>ジュウ</t>
    </rPh>
    <rPh sb="1" eb="3">
      <t>フカ</t>
    </rPh>
    <phoneticPr fontId="1"/>
  </si>
  <si>
    <t>電力量料金（自家発補給電力）</t>
  </si>
  <si>
    <t>基本料金（常時電力）</t>
    <rPh sb="0" eb="2">
      <t>キホン</t>
    </rPh>
    <rPh sb="2" eb="4">
      <t>リョウキン</t>
    </rPh>
    <rPh sb="5" eb="7">
      <t>ジョウジ</t>
    </rPh>
    <rPh sb="7" eb="9">
      <t>デンリョク</t>
    </rPh>
    <phoneticPr fontId="1"/>
  </si>
  <si>
    <t>基本料金（予備電力）</t>
    <rPh sb="0" eb="2">
      <t>キホン</t>
    </rPh>
    <rPh sb="2" eb="4">
      <t>リョウキン</t>
    </rPh>
    <rPh sb="5" eb="7">
      <t>ヨビ</t>
    </rPh>
    <rPh sb="7" eb="9">
      <t>デンリョク</t>
    </rPh>
    <phoneticPr fontId="1"/>
  </si>
  <si>
    <t>基本料金（自家発補給電力）</t>
    <rPh sb="0" eb="2">
      <t>キホン</t>
    </rPh>
    <rPh sb="2" eb="4">
      <t>リョウキン</t>
    </rPh>
    <rPh sb="5" eb="7">
      <t>ジカ</t>
    </rPh>
    <rPh sb="7" eb="8">
      <t>ハツ</t>
    </rPh>
    <rPh sb="8" eb="10">
      <t>ホキュウ</t>
    </rPh>
    <rPh sb="10" eb="12">
      <t>デンリョク</t>
    </rPh>
    <phoneticPr fontId="1"/>
  </si>
  <si>
    <t>電力量料金（常時電力）</t>
    <rPh sb="6" eb="8">
      <t>ジョウジ</t>
    </rPh>
    <rPh sb="8" eb="10">
      <t>デンリョク</t>
    </rPh>
    <phoneticPr fontId="1"/>
  </si>
  <si>
    <t>重負荷時間</t>
    <rPh sb="0" eb="1">
      <t>ジュウ</t>
    </rPh>
    <rPh sb="1" eb="3">
      <t>フカ</t>
    </rPh>
    <rPh sb="3" eb="5">
      <t>ジカン</t>
    </rPh>
    <phoneticPr fontId="1"/>
  </si>
  <si>
    <t>昼間時間</t>
    <rPh sb="0" eb="2">
      <t>ヒルマ</t>
    </rPh>
    <rPh sb="2" eb="4">
      <t>ジカン</t>
    </rPh>
    <phoneticPr fontId="1"/>
  </si>
  <si>
    <t>夜間時間</t>
    <rPh sb="0" eb="2">
      <t>ヤカン</t>
    </rPh>
    <rPh sb="2" eb="4">
      <t>ジカン</t>
    </rPh>
    <phoneticPr fontId="1"/>
  </si>
  <si>
    <t>電力量料金（予備電力）</t>
    <rPh sb="6" eb="8">
      <t>ヨビ</t>
    </rPh>
    <phoneticPr fontId="1"/>
  </si>
  <si>
    <t>常時供給分の該当料金を適用</t>
    <rPh sb="0" eb="2">
      <t>ジョウジ</t>
    </rPh>
    <rPh sb="2" eb="4">
      <t>キョウキュウ</t>
    </rPh>
    <rPh sb="4" eb="5">
      <t>ブン</t>
    </rPh>
    <rPh sb="6" eb="8">
      <t>ガイトウ</t>
    </rPh>
    <rPh sb="8" eb="10">
      <t>リョウキン</t>
    </rPh>
    <rPh sb="11" eb="13">
      <t>テキヨウ</t>
    </rPh>
    <phoneticPr fontId="1"/>
  </si>
  <si>
    <t>期間中合計</t>
    <rPh sb="0" eb="3">
      <t>キカンチュウ</t>
    </rPh>
    <rPh sb="3" eb="4">
      <t>ゴウ</t>
    </rPh>
    <rPh sb="4" eb="5">
      <t>ケイ</t>
    </rPh>
    <phoneticPr fontId="1"/>
  </si>
  <si>
    <t>-</t>
    <phoneticPr fontId="1"/>
  </si>
  <si>
    <t>ｋWｈ</t>
    <phoneticPr fontId="1"/>
  </si>
  <si>
    <t>q</t>
    <phoneticPr fontId="1"/>
  </si>
  <si>
    <t>r</t>
    <phoneticPr fontId="1"/>
  </si>
  <si>
    <t>％</t>
    <phoneticPr fontId="1"/>
  </si>
  <si>
    <t>KWｈ</t>
    <phoneticPr fontId="1"/>
  </si>
  <si>
    <t>a</t>
    <phoneticPr fontId="1"/>
  </si>
  <si>
    <t>b</t>
    <phoneticPr fontId="1"/>
  </si>
  <si>
    <t>c</t>
    <phoneticPr fontId="1"/>
  </si>
  <si>
    <t>K1=a×b×(1-c)</t>
    <phoneticPr fontId="1"/>
  </si>
  <si>
    <t>d</t>
    <phoneticPr fontId="1"/>
  </si>
  <si>
    <t>K2=d×e</t>
    <phoneticPr fontId="1"/>
  </si>
  <si>
    <t>f</t>
    <phoneticPr fontId="1"/>
  </si>
  <si>
    <t>g</t>
    <phoneticPr fontId="1"/>
  </si>
  <si>
    <t>h</t>
    <phoneticPr fontId="1"/>
  </si>
  <si>
    <t>K3=f×g×(1-ｈ)</t>
    <phoneticPr fontId="1"/>
  </si>
  <si>
    <t>K=K1+K2+K3</t>
    <phoneticPr fontId="1"/>
  </si>
  <si>
    <t>V=K＋T　</t>
    <phoneticPr fontId="1"/>
  </si>
  <si>
    <r>
      <rPr>
        <sz val="8"/>
        <rFont val="ＭＳ Ｐゴシック"/>
        <family val="3"/>
        <charset val="128"/>
      </rPr>
      <t>T1</t>
    </r>
    <r>
      <rPr>
        <sz val="10"/>
        <rFont val="ＭＳ Ｐゴシック"/>
        <family val="3"/>
        <charset val="128"/>
      </rPr>
      <t>=m</t>
    </r>
    <r>
      <rPr>
        <sz val="8"/>
        <rFont val="ＭＳ Ｐゴシック"/>
        <family val="3"/>
        <charset val="128"/>
      </rPr>
      <t>×</t>
    </r>
    <r>
      <rPr>
        <sz val="10"/>
        <rFont val="ＭＳ Ｐゴシック"/>
        <family val="3"/>
        <charset val="128"/>
      </rPr>
      <t>p+n</t>
    </r>
    <r>
      <rPr>
        <sz val="8"/>
        <rFont val="ＭＳ Ｐゴシック"/>
        <family val="3"/>
        <charset val="128"/>
      </rPr>
      <t>×</t>
    </r>
    <r>
      <rPr>
        <sz val="10"/>
        <rFont val="ＭＳ Ｐゴシック"/>
        <family val="3"/>
        <charset val="128"/>
      </rPr>
      <t>q+o</t>
    </r>
    <r>
      <rPr>
        <sz val="9"/>
        <rFont val="ＭＳ Ｐゴシック"/>
        <family val="3"/>
        <charset val="128"/>
      </rPr>
      <t>×</t>
    </r>
    <r>
      <rPr>
        <sz val="10"/>
        <rFont val="ＭＳ Ｐゴシック"/>
        <family val="3"/>
        <charset val="128"/>
      </rPr>
      <t>r</t>
    </r>
    <phoneticPr fontId="1"/>
  </si>
  <si>
    <t>T=T1+T2</t>
    <phoneticPr fontId="1"/>
  </si>
  <si>
    <t>m</t>
    <phoneticPr fontId="1"/>
  </si>
  <si>
    <t>n</t>
    <phoneticPr fontId="1"/>
  </si>
  <si>
    <t>o</t>
    <phoneticPr fontId="1"/>
  </si>
  <si>
    <t>p</t>
    <phoneticPr fontId="1"/>
  </si>
  <si>
    <t>s</t>
    <phoneticPr fontId="1"/>
  </si>
  <si>
    <t>t</t>
    <phoneticPr fontId="1"/>
  </si>
  <si>
    <t>u</t>
    <phoneticPr fontId="1"/>
  </si>
  <si>
    <t>※力率割増を想定</t>
    <rPh sb="1" eb="3">
      <t>リキリツ</t>
    </rPh>
    <rPh sb="3" eb="5">
      <t>ワリマシ</t>
    </rPh>
    <rPh sb="6" eb="8">
      <t>ソウテイ</t>
    </rPh>
    <phoneticPr fontId="1"/>
  </si>
  <si>
    <t>W=m+n+o+s+t+u</t>
    <phoneticPr fontId="1"/>
  </si>
  <si>
    <t>予定使用電力量（常時＋予備）</t>
    <rPh sb="0" eb="2">
      <t>ヨテイ</t>
    </rPh>
    <rPh sb="2" eb="4">
      <t>シヨウ</t>
    </rPh>
    <rPh sb="4" eb="6">
      <t>デンリョク</t>
    </rPh>
    <rPh sb="6" eb="7">
      <t>リョウ</t>
    </rPh>
    <rPh sb="8" eb="10">
      <t>ジョウジ</t>
    </rPh>
    <rPh sb="11" eb="13">
      <t>ヨビ</t>
    </rPh>
    <phoneticPr fontId="1"/>
  </si>
  <si>
    <t>予定使用電力量（自家発補給）</t>
    <rPh sb="0" eb="2">
      <t>ヨテイ</t>
    </rPh>
    <rPh sb="2" eb="4">
      <t>シヨウ</t>
    </rPh>
    <rPh sb="4" eb="6">
      <t>デンリョク</t>
    </rPh>
    <rPh sb="6" eb="7">
      <t>リョウ</t>
    </rPh>
    <rPh sb="8" eb="13">
      <t>ジカハツホキュウ</t>
    </rPh>
    <phoneticPr fontId="1"/>
  </si>
  <si>
    <t>電力量料金</t>
    <rPh sb="0" eb="2">
      <t>デンリョク</t>
    </rPh>
    <rPh sb="2" eb="3">
      <t>リョウ</t>
    </rPh>
    <rPh sb="3" eb="5">
      <t>リョウキン</t>
    </rPh>
    <phoneticPr fontId="10"/>
  </si>
  <si>
    <t>重負荷</t>
    <rPh sb="0" eb="3">
      <t>ジュウフカ</t>
    </rPh>
    <phoneticPr fontId="1"/>
  </si>
  <si>
    <t>別紙　積算内訳書　</t>
    <rPh sb="0" eb="2">
      <t>ベッシ</t>
    </rPh>
    <rPh sb="3" eb="7">
      <t>セキサンウチワケ</t>
    </rPh>
    <rPh sb="7" eb="8">
      <t>ショ</t>
    </rPh>
    <phoneticPr fontId="1"/>
  </si>
  <si>
    <t>※二重枠内に契約希望単価を税込で記入して下さい。</t>
    <rPh sb="1" eb="3">
      <t>ニジュウ</t>
    </rPh>
    <rPh sb="3" eb="5">
      <t>ワクナイ</t>
    </rPh>
    <rPh sb="6" eb="12">
      <t>ケイヤクキボウタンカ</t>
    </rPh>
    <rPh sb="13" eb="15">
      <t>ゼイコミ</t>
    </rPh>
    <rPh sb="16" eb="18">
      <t>キニュウ</t>
    </rPh>
    <rPh sb="20" eb="21">
      <t>クダ</t>
    </rPh>
    <phoneticPr fontId="1"/>
  </si>
  <si>
    <t>商号又は名称</t>
    <rPh sb="0" eb="3">
      <t>ショウゴウマタ</t>
    </rPh>
    <rPh sb="4" eb="6">
      <t>メイショウ</t>
    </rPh>
    <phoneticPr fontId="1"/>
  </si>
  <si>
    <r>
      <t>T2=s</t>
    </r>
    <r>
      <rPr>
        <sz val="8"/>
        <rFont val="ＭＳ Ｐゴシック"/>
        <family val="3"/>
        <charset val="128"/>
      </rPr>
      <t>×p</t>
    </r>
    <r>
      <rPr>
        <sz val="10"/>
        <rFont val="ＭＳ Ｐゴシック"/>
        <family val="3"/>
        <charset val="128"/>
      </rPr>
      <t>+t</t>
    </r>
    <r>
      <rPr>
        <sz val="8"/>
        <rFont val="ＭＳ Ｐゴシック"/>
        <family val="3"/>
        <charset val="128"/>
      </rPr>
      <t>×</t>
    </r>
    <r>
      <rPr>
        <sz val="10"/>
        <rFont val="ＭＳ Ｐゴシック"/>
        <family val="3"/>
        <charset val="128"/>
      </rPr>
      <t>q+u</t>
    </r>
    <r>
      <rPr>
        <sz val="8"/>
        <rFont val="ＭＳ Ｐゴシック"/>
        <family val="3"/>
        <charset val="128"/>
      </rPr>
      <t>×</t>
    </r>
    <r>
      <rPr>
        <sz val="10"/>
        <rFont val="ＭＳ Ｐゴシック"/>
        <family val="3"/>
        <charset val="128"/>
      </rPr>
      <t>r</t>
    </r>
    <phoneticPr fontId="1"/>
  </si>
  <si>
    <r>
      <t xml:space="preserve">月別電気料金
</t>
    </r>
    <r>
      <rPr>
        <sz val="8"/>
        <rFont val="ＭＳ Ｐゴシック"/>
        <family val="3"/>
        <charset val="128"/>
      </rPr>
      <t>※各月単位で
小数点以下切捨</t>
    </r>
    <rPh sb="0" eb="2">
      <t>ツキベツ</t>
    </rPh>
    <rPh sb="2" eb="4">
      <t>デンキ</t>
    </rPh>
    <rPh sb="4" eb="6">
      <t>リョウキン</t>
    </rPh>
    <phoneticPr fontId="1"/>
  </si>
  <si>
    <t>（留意事項）
１．基本料金単価及び電力量料金単価は、消費税込み単価とし小数点以下第２位まで記入。
２．基本料金及び電力量料金の計算は、小数点以下第２位までとし、小数点以下第３位を四捨五入。
３．合計は、計算した額を加算し、小数点以下は切り捨て。
４．電力量料金に燃料費調整額、再生可能エネルギー発電促進賦課金、市場価格調整額は含まない。
５．基本料金における割引率は次のとおりとする。
　　使用量が ０ の月の常用線の割引率は０．５とする。
　　使用量が ０ の月の自家発補給の割引率は０．８とする。
　　使用量が発生した月の常用線の力率補正及び自家発補給の割引率は、その月の力率による
　　割引率を適用する。
　　　　　割引率＝（力率－８５）÷１００</t>
    <rPh sb="29" eb="30">
      <t>コ</t>
    </rPh>
    <rPh sb="147" eb="151">
      <t>ハツデンソクシン</t>
    </rPh>
    <rPh sb="155" eb="162">
      <t>シジョウカカクチョウセイガク</t>
    </rPh>
    <rPh sb="296" eb="299">
      <t>ワリビキリツ</t>
    </rPh>
    <phoneticPr fontId="1"/>
  </si>
  <si>
    <t>令和８年度</t>
    <rPh sb="0" eb="1">
      <t>レイ</t>
    </rPh>
    <rPh sb="1" eb="2">
      <t>カズ</t>
    </rPh>
    <rPh sb="3" eb="5">
      <t>ネンド</t>
    </rPh>
    <rPh sb="4" eb="5">
      <t>ド</t>
    </rPh>
    <phoneticPr fontId="5"/>
  </si>
  <si>
    <t>９年度</t>
    <rPh sb="1" eb="3">
      <t>ネンド</t>
    </rPh>
    <phoneticPr fontId="1"/>
  </si>
  <si>
    <t>令和８年度</t>
    <rPh sb="0" eb="2">
      <t>レイワ</t>
    </rPh>
    <rPh sb="3" eb="5">
      <t>ネンド</t>
    </rPh>
    <rPh sb="4" eb="5">
      <t>ド</t>
    </rPh>
    <phoneticPr fontId="5"/>
  </si>
  <si>
    <t>契約希望単価（円／kWh）　消費税等込</t>
    <rPh sb="0" eb="6">
      <t>ケイヤクキボウタンカ</t>
    </rPh>
    <rPh sb="7" eb="8">
      <t>エン</t>
    </rPh>
    <rPh sb="14" eb="17">
      <t>ショウヒゼイ</t>
    </rPh>
    <rPh sb="17" eb="18">
      <t>トウ</t>
    </rPh>
    <rPh sb="18" eb="19">
      <t>コミ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</si>
</sst>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_);[Red]\(#,##0\)"/>
    <numFmt numFmtId="178" formatCode="#,##0.00_);[Red]\(#,##0.00\)"/>
    <numFmt numFmtId="179" formatCode="#,##0\ &quot;月&quot;"/>
    <numFmt numFmtId="180" formatCode="\(#\)"/>
  </numFmts>
  <fonts count="25" x14ac:knownFonts="1">
    <font>
      <sz val="12"/>
      <name val="ＭＳ Ｐ明朝"/>
      <family val="1"/>
      <charset val="128"/>
    </font>
    <font>
      <sz val="6"/>
      <name val="ＭＳ Ｐ明朝"/>
      <family val="1"/>
      <charset val="128"/>
    </font>
    <font>
      <sz val="14"/>
      <name val="ＭＳ 明朝"/>
      <family val="1"/>
      <charset val="128"/>
    </font>
    <font>
      <sz val="12"/>
      <name val="ＭＳ Ｐ明朝"/>
      <family val="1"/>
      <charset val="128"/>
    </font>
    <font>
      <sz val="11"/>
      <name val="ＭＳ 明朝"/>
      <family val="1"/>
      <charset val="128"/>
    </font>
    <font>
      <sz val="6"/>
      <name val="ＭＳ Ｐゴシック"/>
      <family val="3"/>
      <charset val="128"/>
    </font>
    <font>
      <sz val="11"/>
      <color indexed="8"/>
      <name val="ＭＳ Ｐゴシック"/>
      <family val="3"/>
      <charset val="128"/>
    </font>
    <font>
      <sz val="10"/>
      <name val="ＭＳ Ｐ明朝"/>
      <family val="1"/>
      <charset val="128"/>
    </font>
    <font>
      <sz val="11"/>
      <name val="ＭＳ Ｐゴシック"/>
      <family val="3"/>
      <charset val="128"/>
    </font>
    <font>
      <sz val="10"/>
      <name val="ＭＳ Ｐゴシック"/>
      <family val="3"/>
      <charset val="128"/>
    </font>
    <font>
      <sz val="7"/>
      <name val="ＭＳ Ｐ明朝"/>
      <family val="1"/>
      <charset val="128"/>
    </font>
    <font>
      <sz val="11"/>
      <name val="ＭＳ ゴシック"/>
      <family val="3"/>
      <charset val="128"/>
    </font>
    <font>
      <sz val="10"/>
      <color indexed="8"/>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b/>
      <sz val="24"/>
      <name val="ＭＳ Ｐゴシック"/>
      <family val="3"/>
      <charset val="128"/>
    </font>
    <font>
      <sz val="11"/>
      <color theme="1"/>
      <name val="ＭＳ Ｐゴシック"/>
      <family val="3"/>
      <charset val="128"/>
      <scheme val="minor"/>
    </font>
    <font>
      <sz val="12"/>
      <color theme="1"/>
      <name val="ＭＳ Ｐ明朝"/>
      <family val="1"/>
      <charset val="128"/>
    </font>
    <font>
      <sz val="10"/>
      <color theme="1"/>
      <name val="ＭＳ Ｐゴシック"/>
      <family val="3"/>
      <charset val="128"/>
      <scheme val="minor"/>
    </font>
    <font>
      <sz val="10"/>
      <color theme="1"/>
      <name val="ＭＳ Ｐゴシック"/>
      <family val="3"/>
      <charset val="128"/>
    </font>
    <font>
      <sz val="10"/>
      <name val="ＭＳ 明朝"/>
      <family val="1"/>
      <charset val="128"/>
    </font>
    <font>
      <b/>
      <sz val="16"/>
      <name val="ＭＳ Ｐゴシック"/>
      <family val="3"/>
      <charset val="128"/>
    </font>
    <font>
      <b/>
      <sz val="10"/>
      <name val="ＭＳ Ｐゴシック"/>
      <family val="3"/>
      <charset val="128"/>
    </font>
    <font>
      <sz val="16"/>
      <name val="ＭＳ ゴシック"/>
      <family val="3"/>
      <charset val="128"/>
    </font>
  </fonts>
  <fills count="2">
    <fill>
      <patternFill patternType="none"/>
    </fill>
    <fill>
      <patternFill patternType="gray125"/>
    </fill>
  </fills>
  <borders count="10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top style="hair">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diagonalUp="1">
      <left style="hair">
        <color indexed="64"/>
      </left>
      <right style="thin">
        <color indexed="64"/>
      </right>
      <top style="hair">
        <color indexed="64"/>
      </top>
      <bottom style="hair">
        <color indexed="64"/>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diagonalUp="1">
      <left style="hair">
        <color indexed="64"/>
      </left>
      <right style="thin">
        <color indexed="64"/>
      </right>
      <top/>
      <bottom style="hair">
        <color indexed="64"/>
      </bottom>
      <diagonal style="thin">
        <color indexed="64"/>
      </diagonal>
    </border>
    <border>
      <left/>
      <right style="thin">
        <color indexed="64"/>
      </right>
      <top/>
      <bottom style="hair">
        <color indexed="64"/>
      </bottom>
      <diagonal/>
    </border>
    <border diagonalUp="1">
      <left style="hair">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top style="hair">
        <color indexed="64"/>
      </top>
      <bottom/>
      <diagonal/>
    </border>
    <border diagonalUp="1">
      <left style="hair">
        <color indexed="64"/>
      </left>
      <right style="thin">
        <color indexed="64"/>
      </right>
      <top style="hair">
        <color indexed="64"/>
      </top>
      <bottom/>
      <diagonal style="thin">
        <color indexed="64"/>
      </diagonal>
    </border>
    <border>
      <left/>
      <right style="thin">
        <color indexed="64"/>
      </right>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double">
        <color indexed="64"/>
      </left>
      <right/>
      <top/>
      <bottom/>
      <diagonal/>
    </border>
    <border>
      <left/>
      <right/>
      <top style="thin">
        <color indexed="64"/>
      </top>
      <bottom style="thin">
        <color indexed="64"/>
      </bottom>
      <diagonal/>
    </border>
    <border diagonalDown="1">
      <left style="thin">
        <color indexed="64"/>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style="thin">
        <color indexed="64"/>
      </right>
      <top/>
      <bottom style="thin">
        <color indexed="64"/>
      </bottom>
      <diagonal style="hair">
        <color indexed="64"/>
      </diagonal>
    </border>
    <border>
      <left/>
      <right/>
      <top style="thin">
        <color indexed="64"/>
      </top>
      <bottom style="hair">
        <color indexed="64"/>
      </bottom>
      <diagonal/>
    </border>
    <border>
      <left style="thin">
        <color indexed="64"/>
      </left>
      <right style="thin">
        <color indexed="64"/>
      </right>
      <top style="thin">
        <color indexed="64"/>
      </top>
      <bottom/>
      <diagonal/>
    </border>
    <border diagonalDown="1">
      <left/>
      <right/>
      <top style="thin">
        <color indexed="64"/>
      </top>
      <bottom/>
      <diagonal style="hair">
        <color indexed="64"/>
      </diagonal>
    </border>
    <border diagonalDown="1">
      <left/>
      <right/>
      <top/>
      <bottom/>
      <diagonal style="hair">
        <color indexed="64"/>
      </diagonal>
    </border>
    <border diagonalDown="1">
      <left/>
      <right/>
      <top/>
      <bottom style="thin">
        <color indexed="64"/>
      </bottom>
      <diagonal style="hair">
        <color indexed="64"/>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dotted">
        <color indexed="64"/>
      </diagonal>
    </border>
    <border diagonalUp="1">
      <left/>
      <right/>
      <top style="thin">
        <color indexed="64"/>
      </top>
      <bottom style="thin">
        <color indexed="64"/>
      </bottom>
      <diagonal style="dotted">
        <color indexed="64"/>
      </diagonal>
    </border>
    <border diagonalUp="1">
      <left/>
      <right style="thin">
        <color indexed="64"/>
      </right>
      <top style="thin">
        <color indexed="64"/>
      </top>
      <bottom style="thin">
        <color indexed="64"/>
      </bottom>
      <diagonal style="dotted">
        <color indexed="64"/>
      </diagonal>
    </border>
    <border diagonalUp="1">
      <left style="thin">
        <color indexed="64"/>
      </left>
      <right/>
      <top/>
      <bottom style="thin">
        <color indexed="64"/>
      </bottom>
      <diagonal style="dotted">
        <color indexed="64"/>
      </diagonal>
    </border>
    <border diagonalUp="1">
      <left/>
      <right/>
      <top/>
      <bottom style="thin">
        <color indexed="64"/>
      </bottom>
      <diagonal style="dotted">
        <color indexed="64"/>
      </diagonal>
    </border>
    <border diagonalUp="1">
      <left/>
      <right style="thin">
        <color indexed="64"/>
      </right>
      <top/>
      <bottom style="thin">
        <color indexed="64"/>
      </bottom>
      <diagonal style="dotted">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hair">
        <color indexed="64"/>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style="hair">
        <color indexed="64"/>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hair">
        <color indexed="64"/>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hair">
        <color indexed="64"/>
      </left>
      <right/>
      <top/>
      <bottom style="hair">
        <color indexed="64"/>
      </bottom>
      <diagonal style="thin">
        <color indexed="64"/>
      </diagonal>
    </border>
    <border diagonalUp="1">
      <left/>
      <right style="thin">
        <color indexed="64"/>
      </right>
      <top/>
      <bottom style="hair">
        <color indexed="64"/>
      </bottom>
      <diagonal style="thin">
        <color indexed="64"/>
      </diagonal>
    </border>
    <border>
      <left style="hair">
        <color indexed="64"/>
      </left>
      <right/>
      <top style="hair">
        <color indexed="64"/>
      </top>
      <bottom/>
      <diagonal/>
    </border>
    <border>
      <left style="double">
        <color indexed="64"/>
      </left>
      <right style="double">
        <color indexed="64"/>
      </right>
      <top style="hair">
        <color indexed="64"/>
      </top>
      <bottom style="double">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s>
  <cellStyleXfs count="44">
    <xf numFmtId="0" fontId="0" fillId="0" borderId="0"/>
    <xf numFmtId="0" fontId="8" fillId="0" borderId="0"/>
    <xf numFmtId="0" fontId="8" fillId="0" borderId="0"/>
    <xf numFmtId="0" fontId="8" fillId="0" borderId="0"/>
    <xf numFmtId="0" fontId="8" fillId="0" borderId="0"/>
    <xf numFmtId="0" fontId="8" fillId="0" borderId="0"/>
    <xf numFmtId="9" fontId="11" fillId="0" borderId="0" applyFont="0" applyFill="0" applyBorder="0" applyAlignment="0" applyProtection="0"/>
    <xf numFmtId="9" fontId="17"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8" fillId="0" borderId="0" applyFont="0" applyFill="0" applyBorder="0" applyAlignment="0" applyProtection="0">
      <alignment vertical="center"/>
    </xf>
    <xf numFmtId="38" fontId="8" fillId="0" borderId="0" applyFont="0" applyFill="0" applyBorder="0" applyAlignment="0" applyProtection="0">
      <alignment vertical="center"/>
    </xf>
    <xf numFmtId="38" fontId="18" fillId="0" borderId="0" applyFont="0" applyFill="0" applyBorder="0" applyAlignment="0" applyProtection="0">
      <alignment vertical="center"/>
    </xf>
    <xf numFmtId="38" fontId="8" fillId="0" borderId="0" applyFont="0" applyFill="0" applyBorder="0" applyAlignment="0" applyProtection="0"/>
    <xf numFmtId="38" fontId="6" fillId="0" borderId="0" applyFont="0" applyFill="0" applyBorder="0" applyAlignment="0" applyProtection="0">
      <alignment vertical="center"/>
    </xf>
    <xf numFmtId="38" fontId="17" fillId="0" borderId="0" applyFont="0" applyFill="0" applyBorder="0" applyAlignment="0" applyProtection="0">
      <alignment vertical="center"/>
    </xf>
    <xf numFmtId="0" fontId="8" fillId="0" borderId="0"/>
    <xf numFmtId="0" fontId="8" fillId="0" borderId="0"/>
    <xf numFmtId="6" fontId="17" fillId="0" borderId="0" applyFont="0" applyFill="0" applyBorder="0" applyAlignment="0" applyProtection="0">
      <alignment vertical="center"/>
    </xf>
    <xf numFmtId="0" fontId="9" fillId="0" borderId="0">
      <alignment vertical="center"/>
    </xf>
    <xf numFmtId="0" fontId="4" fillId="0" borderId="0"/>
    <xf numFmtId="37" fontId="2" fillId="0" borderId="0"/>
    <xf numFmtId="0" fontId="8" fillId="0" borderId="0"/>
    <xf numFmtId="0" fontId="8" fillId="0" borderId="0"/>
    <xf numFmtId="0" fontId="8" fillId="0" borderId="0">
      <alignment vertical="center"/>
    </xf>
    <xf numFmtId="0" fontId="8" fillId="0" borderId="0"/>
    <xf numFmtId="0" fontId="8" fillId="0" borderId="0">
      <alignment vertical="center"/>
    </xf>
    <xf numFmtId="0" fontId="6" fillId="0" borderId="0">
      <alignment vertical="center"/>
    </xf>
    <xf numFmtId="0" fontId="8" fillId="0" borderId="0">
      <alignment vertical="center"/>
    </xf>
    <xf numFmtId="0" fontId="17" fillId="0" borderId="0">
      <alignment vertical="center"/>
    </xf>
    <xf numFmtId="0" fontId="6" fillId="0" borderId="0"/>
    <xf numFmtId="0" fontId="8" fillId="0" borderId="0" applyBorder="0"/>
    <xf numFmtId="0" fontId="17" fillId="0" borderId="0"/>
    <xf numFmtId="0" fontId="12" fillId="0" borderId="0"/>
    <xf numFmtId="0" fontId="19" fillId="0" borderId="0"/>
    <xf numFmtId="0" fontId="11" fillId="0" borderId="0"/>
    <xf numFmtId="0" fontId="18" fillId="0" borderId="0">
      <alignment vertical="center"/>
    </xf>
    <xf numFmtId="0" fontId="17" fillId="0" borderId="0">
      <alignment vertical="center"/>
    </xf>
    <xf numFmtId="0" fontId="13" fillId="0" borderId="0"/>
    <xf numFmtId="0" fontId="8" fillId="0" borderId="0"/>
    <xf numFmtId="0" fontId="8" fillId="0" borderId="0"/>
    <xf numFmtId="0" fontId="8" fillId="0" borderId="0"/>
    <xf numFmtId="0" fontId="8" fillId="0" borderId="0"/>
    <xf numFmtId="0" fontId="8" fillId="0" borderId="0"/>
  </cellStyleXfs>
  <cellXfs count="318">
    <xf numFmtId="0" fontId="0" fillId="0" borderId="0" xfId="0" applyAlignment="1"/>
    <xf numFmtId="0" fontId="9" fillId="0" borderId="7" xfId="25" applyFont="1" applyFill="1" applyBorder="1" applyAlignment="1" applyProtection="1">
      <alignment horizontal="center" vertical="center"/>
    </xf>
    <xf numFmtId="0" fontId="9" fillId="0" borderId="8" xfId="25" applyFont="1" applyFill="1" applyBorder="1" applyAlignment="1" applyProtection="1">
      <alignment horizontal="center" vertical="center" wrapText="1"/>
    </xf>
    <xf numFmtId="0" fontId="9" fillId="0" borderId="5" xfId="25" applyFont="1" applyFill="1" applyBorder="1" applyAlignment="1" applyProtection="1">
      <alignment horizontal="center" vertical="center" wrapText="1"/>
    </xf>
    <xf numFmtId="0" fontId="9" fillId="0" borderId="10" xfId="25" applyFont="1" applyFill="1" applyBorder="1" applyAlignment="1" applyProtection="1">
      <alignment horizontal="center" vertical="center" wrapText="1"/>
    </xf>
    <xf numFmtId="0" fontId="9" fillId="0" borderId="4" xfId="25" applyFont="1" applyFill="1" applyBorder="1" applyAlignment="1" applyProtection="1">
      <alignment horizontal="center" vertical="center" wrapText="1"/>
    </xf>
    <xf numFmtId="0" fontId="9" fillId="0" borderId="8" xfId="25" applyFont="1" applyFill="1" applyBorder="1" applyAlignment="1" applyProtection="1">
      <alignment horizontal="center" vertical="center"/>
    </xf>
    <xf numFmtId="0" fontId="9" fillId="0" borderId="10" xfId="25" applyFont="1" applyFill="1" applyBorder="1" applyAlignment="1" applyProtection="1">
      <alignment horizontal="center" vertical="center"/>
    </xf>
    <xf numFmtId="0" fontId="9" fillId="0" borderId="11" xfId="25" applyFont="1" applyFill="1" applyBorder="1" applyAlignment="1" applyProtection="1">
      <alignment horizontal="center" vertical="center"/>
    </xf>
    <xf numFmtId="0" fontId="9" fillId="0" borderId="12" xfId="25" applyFont="1" applyFill="1" applyBorder="1" applyAlignment="1" applyProtection="1">
      <alignment horizontal="center" vertical="center" shrinkToFit="1"/>
    </xf>
    <xf numFmtId="0" fontId="9" fillId="0" borderId="13" xfId="25" applyFont="1" applyFill="1" applyBorder="1" applyAlignment="1" applyProtection="1">
      <alignment horizontal="center" vertical="center" shrinkToFit="1"/>
    </xf>
    <xf numFmtId="0" fontId="9" fillId="0" borderId="15" xfId="25" applyFont="1" applyFill="1" applyBorder="1" applyAlignment="1" applyProtection="1">
      <alignment horizontal="center" vertical="center" shrinkToFit="1"/>
    </xf>
    <xf numFmtId="0" fontId="9" fillId="0" borderId="16" xfId="25" applyFont="1" applyFill="1" applyBorder="1" applyAlignment="1" applyProtection="1">
      <alignment horizontal="center" vertical="center" shrinkToFit="1"/>
    </xf>
    <xf numFmtId="0" fontId="9" fillId="0" borderId="17" xfId="25" applyFont="1" applyFill="1" applyBorder="1" applyAlignment="1" applyProtection="1">
      <alignment horizontal="center" vertical="center" shrinkToFit="1"/>
    </xf>
    <xf numFmtId="179" fontId="9" fillId="0" borderId="18" xfId="25" applyNumberFormat="1" applyFont="1" applyFill="1" applyBorder="1" applyAlignment="1" applyProtection="1">
      <alignment horizontal="center" vertical="center"/>
    </xf>
    <xf numFmtId="177" fontId="9" fillId="0" borderId="19" xfId="25" applyNumberFormat="1" applyFont="1" applyFill="1" applyBorder="1" applyAlignment="1" applyProtection="1">
      <alignment vertical="center"/>
    </xf>
    <xf numFmtId="40" fontId="9" fillId="0" borderId="20" xfId="13" applyNumberFormat="1" applyFont="1" applyFill="1" applyBorder="1" applyAlignment="1" applyProtection="1">
      <alignment vertical="center" shrinkToFit="1"/>
    </xf>
    <xf numFmtId="180" fontId="9" fillId="0" borderId="20" xfId="13" applyNumberFormat="1" applyFont="1" applyFill="1" applyBorder="1" applyAlignment="1" applyProtection="1">
      <alignment vertical="center" shrinkToFit="1"/>
    </xf>
    <xf numFmtId="40" fontId="9" fillId="0" borderId="21" xfId="13" applyNumberFormat="1" applyFont="1" applyFill="1" applyBorder="1" applyAlignment="1" applyProtection="1">
      <alignment vertical="center" shrinkToFit="1"/>
    </xf>
    <xf numFmtId="3" fontId="9" fillId="0" borderId="22" xfId="25" applyNumberFormat="1" applyFont="1" applyFill="1" applyBorder="1" applyAlignment="1" applyProtection="1">
      <alignment vertical="center"/>
    </xf>
    <xf numFmtId="40" fontId="9" fillId="0" borderId="23" xfId="13" applyNumberFormat="1" applyFont="1" applyFill="1" applyBorder="1" applyAlignment="1" applyProtection="1">
      <alignment vertical="center" shrinkToFit="1"/>
    </xf>
    <xf numFmtId="179" fontId="9" fillId="0" borderId="24" xfId="25" applyNumberFormat="1" applyFont="1" applyFill="1" applyBorder="1" applyAlignment="1" applyProtection="1">
      <alignment horizontal="center" vertical="center"/>
    </xf>
    <xf numFmtId="177" fontId="9" fillId="0" borderId="7" xfId="25" applyNumberFormat="1" applyFont="1" applyFill="1" applyBorder="1" applyAlignment="1" applyProtection="1">
      <alignment vertical="center"/>
    </xf>
    <xf numFmtId="40" fontId="9" fillId="0" borderId="8" xfId="13" applyNumberFormat="1" applyFont="1" applyFill="1" applyBorder="1" applyAlignment="1" applyProtection="1">
      <alignment vertical="center" shrinkToFit="1"/>
    </xf>
    <xf numFmtId="180" fontId="9" fillId="0" borderId="8" xfId="13" applyNumberFormat="1" applyFont="1" applyFill="1" applyBorder="1" applyAlignment="1" applyProtection="1">
      <alignment vertical="center" shrinkToFit="1"/>
    </xf>
    <xf numFmtId="40" fontId="9" fillId="0" borderId="10" xfId="13" applyNumberFormat="1" applyFont="1" applyFill="1" applyBorder="1" applyAlignment="1" applyProtection="1">
      <alignment vertical="center" shrinkToFit="1"/>
    </xf>
    <xf numFmtId="3" fontId="9" fillId="0" borderId="9" xfId="25" applyNumberFormat="1" applyFont="1" applyFill="1" applyBorder="1" applyAlignment="1" applyProtection="1">
      <alignment vertical="center"/>
    </xf>
    <xf numFmtId="40" fontId="9" fillId="0" borderId="4" xfId="13" applyNumberFormat="1" applyFont="1" applyFill="1" applyBorder="1" applyAlignment="1" applyProtection="1">
      <alignment vertical="center" shrinkToFit="1"/>
    </xf>
    <xf numFmtId="40" fontId="9" fillId="0" borderId="11" xfId="13" applyNumberFormat="1" applyFont="1" applyFill="1" applyBorder="1" applyAlignment="1" applyProtection="1">
      <alignment vertical="center" shrinkToFit="1"/>
    </xf>
    <xf numFmtId="179" fontId="9" fillId="0" borderId="11" xfId="25" applyNumberFormat="1" applyFont="1" applyFill="1" applyBorder="1" applyAlignment="1" applyProtection="1">
      <alignment horizontal="center" vertical="center"/>
    </xf>
    <xf numFmtId="179" fontId="9" fillId="0" borderId="17" xfId="25" applyNumberFormat="1" applyFont="1" applyFill="1" applyBorder="1" applyAlignment="1" applyProtection="1">
      <alignment horizontal="center" vertical="center"/>
    </xf>
    <xf numFmtId="177" fontId="9" fillId="0" borderId="12" xfId="25" applyNumberFormat="1" applyFont="1" applyFill="1" applyBorder="1" applyAlignment="1" applyProtection="1">
      <alignment vertical="center"/>
    </xf>
    <xf numFmtId="40" fontId="9" fillId="0" borderId="13" xfId="13" applyNumberFormat="1" applyFont="1" applyFill="1" applyBorder="1" applyAlignment="1" applyProtection="1">
      <alignment vertical="center" shrinkToFit="1"/>
    </xf>
    <xf numFmtId="180" fontId="9" fillId="0" borderId="13" xfId="13" applyNumberFormat="1" applyFont="1" applyFill="1" applyBorder="1" applyAlignment="1" applyProtection="1">
      <alignment vertical="center" shrinkToFit="1"/>
    </xf>
    <xf numFmtId="40" fontId="9" fillId="0" borderId="16" xfId="13" applyNumberFormat="1" applyFont="1" applyFill="1" applyBorder="1" applyAlignment="1" applyProtection="1">
      <alignment vertical="center" shrinkToFit="1"/>
    </xf>
    <xf numFmtId="3" fontId="9" fillId="0" borderId="15" xfId="25" applyNumberFormat="1" applyFont="1" applyFill="1" applyBorder="1" applyAlignment="1" applyProtection="1">
      <alignment vertical="center"/>
    </xf>
    <xf numFmtId="40" fontId="9" fillId="0" borderId="17" xfId="13" applyNumberFormat="1" applyFont="1" applyFill="1" applyBorder="1" applyAlignment="1" applyProtection="1">
      <alignment vertical="center" shrinkToFit="1"/>
    </xf>
    <xf numFmtId="0" fontId="9" fillId="0" borderId="26" xfId="25" applyFont="1" applyFill="1" applyBorder="1" applyAlignment="1" applyProtection="1">
      <alignment horizontal="center" vertical="center"/>
    </xf>
    <xf numFmtId="0" fontId="9" fillId="0" borderId="27" xfId="25" applyFont="1" applyFill="1" applyBorder="1" applyAlignment="1" applyProtection="1">
      <alignment horizontal="center" vertical="center"/>
    </xf>
    <xf numFmtId="0" fontId="9" fillId="0" borderId="28" xfId="25" applyFont="1" applyFill="1" applyBorder="1" applyAlignment="1" applyProtection="1">
      <alignment horizontal="center" vertical="center"/>
    </xf>
    <xf numFmtId="0" fontId="9" fillId="0" borderId="29" xfId="25" applyFont="1" applyFill="1" applyBorder="1" applyAlignment="1" applyProtection="1">
      <alignment horizontal="center" vertical="center"/>
    </xf>
    <xf numFmtId="0" fontId="9" fillId="0" borderId="30" xfId="25" applyFont="1" applyFill="1" applyBorder="1" applyAlignment="1" applyProtection="1">
      <alignment horizontal="center" vertical="center" shrinkToFit="1"/>
    </xf>
    <xf numFmtId="0" fontId="9" fillId="0" borderId="31" xfId="25" applyFont="1" applyFill="1" applyBorder="1" applyAlignment="1" applyProtection="1">
      <alignment horizontal="center" vertical="center" shrinkToFit="1"/>
    </xf>
    <xf numFmtId="179" fontId="9" fillId="0" borderId="1" xfId="25" applyNumberFormat="1" applyFont="1" applyFill="1" applyBorder="1" applyAlignment="1" applyProtection="1">
      <alignment horizontal="center" vertical="center"/>
    </xf>
    <xf numFmtId="179" fontId="9" fillId="0" borderId="35" xfId="25" applyNumberFormat="1" applyFont="1" applyFill="1" applyBorder="1" applyAlignment="1" applyProtection="1">
      <alignment horizontal="center" vertical="center"/>
    </xf>
    <xf numFmtId="179" fontId="9" fillId="0" borderId="3" xfId="25" applyNumberFormat="1" applyFont="1" applyFill="1" applyBorder="1" applyAlignment="1" applyProtection="1">
      <alignment horizontal="center" vertical="center"/>
    </xf>
    <xf numFmtId="177" fontId="9" fillId="0" borderId="36" xfId="25" applyNumberFormat="1" applyFont="1" applyFill="1" applyBorder="1" applyAlignment="1" applyProtection="1">
      <alignment vertical="center"/>
    </xf>
    <xf numFmtId="40" fontId="9" fillId="0" borderId="37" xfId="13" applyNumberFormat="1" applyFont="1" applyFill="1" applyBorder="1" applyAlignment="1" applyProtection="1">
      <alignment vertical="center" shrinkToFit="1"/>
    </xf>
    <xf numFmtId="40" fontId="9" fillId="0" borderId="38" xfId="13" applyNumberFormat="1" applyFont="1" applyFill="1" applyBorder="1" applyAlignment="1" applyProtection="1">
      <alignment vertical="center" shrinkToFit="1"/>
    </xf>
    <xf numFmtId="3" fontId="9" fillId="0" borderId="39" xfId="25" applyNumberFormat="1" applyFont="1" applyFill="1" applyBorder="1" applyAlignment="1" applyProtection="1">
      <alignment vertical="center"/>
    </xf>
    <xf numFmtId="40" fontId="9" fillId="0" borderId="40" xfId="13" applyNumberFormat="1" applyFont="1" applyFill="1" applyBorder="1" applyAlignment="1" applyProtection="1">
      <alignment vertical="center" shrinkToFit="1"/>
    </xf>
    <xf numFmtId="40" fontId="9" fillId="0" borderId="41" xfId="13" applyNumberFormat="1" applyFont="1" applyFill="1" applyBorder="1" applyAlignment="1" applyProtection="1">
      <alignment vertical="center" shrinkToFit="1"/>
    </xf>
    <xf numFmtId="179" fontId="9" fillId="0" borderId="42" xfId="25" applyNumberFormat="1" applyFont="1" applyFill="1" applyBorder="1" applyAlignment="1" applyProtection="1">
      <alignment horizontal="center" vertical="center"/>
    </xf>
    <xf numFmtId="179" fontId="9" fillId="0" borderId="41" xfId="25" applyNumberFormat="1" applyFont="1" applyFill="1" applyBorder="1" applyAlignment="1" applyProtection="1">
      <alignment horizontal="center" vertical="center"/>
    </xf>
    <xf numFmtId="0" fontId="9" fillId="0" borderId="23" xfId="25" applyFont="1" applyFill="1" applyBorder="1" applyAlignment="1" applyProtection="1">
      <alignment horizontal="center" vertical="center"/>
    </xf>
    <xf numFmtId="179" fontId="9" fillId="0" borderId="25" xfId="25" applyNumberFormat="1" applyFont="1" applyFill="1" applyBorder="1" applyAlignment="1" applyProtection="1">
      <alignment horizontal="center" vertical="center"/>
    </xf>
    <xf numFmtId="40" fontId="9" fillId="0" borderId="46" xfId="13" applyNumberFormat="1" applyFont="1" applyFill="1" applyBorder="1" applyAlignment="1" applyProtection="1">
      <alignment vertical="center" shrinkToFit="1"/>
    </xf>
    <xf numFmtId="2" fontId="9" fillId="0" borderId="4" xfId="13" applyNumberFormat="1" applyFont="1" applyFill="1" applyBorder="1" applyAlignment="1" applyProtection="1">
      <alignment vertical="center" shrinkToFit="1"/>
    </xf>
    <xf numFmtId="180" fontId="9" fillId="0" borderId="37" xfId="13" applyNumberFormat="1" applyFont="1" applyFill="1" applyBorder="1" applyAlignment="1" applyProtection="1">
      <alignment vertical="center" shrinkToFit="1"/>
    </xf>
    <xf numFmtId="0" fontId="9" fillId="0" borderId="0" xfId="25" applyFont="1" applyFill="1" applyBorder="1" applyAlignment="1" applyProtection="1">
      <alignment horizontal="center" vertical="center" wrapText="1"/>
    </xf>
    <xf numFmtId="0" fontId="9" fillId="0" borderId="0" xfId="25" applyFont="1" applyFill="1" applyBorder="1" applyAlignment="1" applyProtection="1">
      <alignment horizontal="center" vertical="center"/>
    </xf>
    <xf numFmtId="0" fontId="9" fillId="0" borderId="0" xfId="25" applyFont="1" applyFill="1" applyBorder="1" applyAlignment="1" applyProtection="1">
      <alignment horizontal="center" vertical="center" shrinkToFit="1"/>
    </xf>
    <xf numFmtId="40" fontId="9" fillId="0" borderId="0" xfId="13" applyNumberFormat="1" applyFont="1" applyFill="1" applyBorder="1" applyAlignment="1" applyProtection="1">
      <alignment vertical="center" shrinkToFit="1"/>
    </xf>
    <xf numFmtId="0" fontId="9" fillId="0" borderId="0" xfId="36" applyFont="1" applyProtection="1">
      <alignment vertical="center"/>
    </xf>
    <xf numFmtId="0" fontId="16" fillId="0" borderId="0" xfId="36" applyFont="1" applyProtection="1">
      <alignment vertical="center"/>
    </xf>
    <xf numFmtId="0" fontId="20" fillId="0" borderId="0" xfId="36" applyFont="1" applyProtection="1">
      <alignment vertical="center"/>
    </xf>
    <xf numFmtId="0" fontId="9" fillId="0" borderId="0" xfId="36" applyFont="1" applyAlignment="1" applyProtection="1">
      <alignment horizontal="center" vertical="center"/>
    </xf>
    <xf numFmtId="0" fontId="9" fillId="0" borderId="0" xfId="36" applyFont="1" applyFill="1" applyProtection="1">
      <alignment vertical="center"/>
    </xf>
    <xf numFmtId="0" fontId="9" fillId="0" borderId="0" xfId="36" applyFont="1" applyFill="1" applyAlignment="1" applyProtection="1">
      <alignment horizontal="center" vertical="center"/>
    </xf>
    <xf numFmtId="0" fontId="20" fillId="0" borderId="0" xfId="36" applyFont="1" applyAlignment="1" applyProtection="1">
      <alignment horizontal="center" vertical="center"/>
    </xf>
    <xf numFmtId="0" fontId="5" fillId="0" borderId="0" xfId="36" applyFont="1" applyAlignment="1" applyProtection="1">
      <alignment horizontal="left" vertical="center"/>
    </xf>
    <xf numFmtId="38" fontId="9" fillId="0" borderId="23" xfId="36" applyNumberFormat="1" applyFont="1" applyBorder="1" applyAlignment="1" applyProtection="1">
      <alignment vertical="center"/>
    </xf>
    <xf numFmtId="38" fontId="9" fillId="0" borderId="11" xfId="36" applyNumberFormat="1" applyFont="1" applyBorder="1" applyAlignment="1" applyProtection="1">
      <alignment vertical="center"/>
    </xf>
    <xf numFmtId="0" fontId="14" fillId="0" borderId="0" xfId="36" applyFont="1" applyFill="1" applyAlignment="1" applyProtection="1">
      <alignment vertical="top"/>
    </xf>
    <xf numFmtId="38" fontId="9" fillId="0" borderId="17" xfId="36" applyNumberFormat="1" applyFont="1" applyBorder="1" applyAlignment="1" applyProtection="1">
      <alignment vertical="center"/>
    </xf>
    <xf numFmtId="38" fontId="9" fillId="0" borderId="41" xfId="36" applyNumberFormat="1" applyFont="1" applyBorder="1" applyAlignment="1" applyProtection="1">
      <alignment vertical="center"/>
    </xf>
    <xf numFmtId="38" fontId="9" fillId="0" borderId="46" xfId="36" applyNumberFormat="1" applyFont="1" applyBorder="1" applyAlignment="1" applyProtection="1">
      <alignment vertical="center"/>
    </xf>
    <xf numFmtId="40" fontId="9" fillId="0" borderId="57" xfId="10" applyNumberFormat="1" applyFont="1" applyFill="1" applyBorder="1" applyAlignment="1" applyProtection="1">
      <alignment vertical="center"/>
    </xf>
    <xf numFmtId="40" fontId="9" fillId="0" borderId="0" xfId="10" applyNumberFormat="1" applyFont="1" applyFill="1" applyBorder="1" applyAlignment="1" applyProtection="1">
      <alignment vertical="center"/>
    </xf>
    <xf numFmtId="0" fontId="9" fillId="0" borderId="0" xfId="36" applyFont="1" applyFill="1" applyAlignment="1" applyProtection="1">
      <alignment vertical="top" wrapText="1"/>
    </xf>
    <xf numFmtId="0" fontId="20" fillId="0" borderId="0" xfId="36" applyFont="1" applyFill="1" applyProtection="1">
      <alignment vertical="center"/>
    </xf>
    <xf numFmtId="0" fontId="9" fillId="0" borderId="0" xfId="36" applyFont="1" applyFill="1" applyAlignment="1" applyProtection="1">
      <alignment horizontal="left" vertical="top" wrapText="1"/>
    </xf>
    <xf numFmtId="4" fontId="9" fillId="0" borderId="7" xfId="38" applyNumberFormat="1" applyFont="1" applyFill="1" applyBorder="1" applyAlignment="1" applyProtection="1">
      <alignment horizontal="center" vertical="center" wrapText="1"/>
    </xf>
    <xf numFmtId="4" fontId="9" fillId="0" borderId="9" xfId="38" applyNumberFormat="1" applyFont="1" applyFill="1" applyBorder="1" applyAlignment="1" applyProtection="1">
      <alignment horizontal="center" vertical="center"/>
    </xf>
    <xf numFmtId="4" fontId="9" fillId="0" borderId="24" xfId="38" applyNumberFormat="1" applyFont="1" applyFill="1" applyBorder="1" applyAlignment="1" applyProtection="1">
      <alignment horizontal="center" vertical="center"/>
    </xf>
    <xf numFmtId="4" fontId="9" fillId="0" borderId="4" xfId="38" applyNumberFormat="1" applyFont="1" applyFill="1" applyBorder="1" applyAlignment="1" applyProtection="1">
      <alignment horizontal="center" vertical="center"/>
    </xf>
    <xf numFmtId="4" fontId="9" fillId="0" borderId="11" xfId="38" applyNumberFormat="1" applyFont="1" applyFill="1" applyBorder="1" applyAlignment="1" applyProtection="1">
      <alignment horizontal="center" vertical="center" wrapText="1"/>
    </xf>
    <xf numFmtId="0" fontId="9" fillId="0" borderId="0" xfId="36" applyFont="1" applyBorder="1" applyAlignment="1" applyProtection="1">
      <alignment vertical="center"/>
    </xf>
    <xf numFmtId="0" fontId="9" fillId="0" borderId="0" xfId="36" applyFont="1" applyFill="1" applyBorder="1" applyAlignment="1" applyProtection="1">
      <alignment horizontal="center" vertical="center"/>
    </xf>
    <xf numFmtId="3" fontId="9" fillId="0" borderId="19" xfId="38" applyNumberFormat="1" applyFont="1" applyFill="1" applyBorder="1" applyAlignment="1" applyProtection="1">
      <alignment horizontal="right"/>
    </xf>
    <xf numFmtId="3" fontId="9" fillId="0" borderId="22" xfId="38" applyNumberFormat="1" applyFont="1" applyFill="1" applyBorder="1" applyAlignment="1" applyProtection="1">
      <alignment horizontal="right"/>
    </xf>
    <xf numFmtId="4" fontId="9" fillId="0" borderId="19" xfId="38" applyNumberFormat="1" applyFont="1" applyFill="1" applyBorder="1" applyAlignment="1" applyProtection="1">
      <alignment horizontal="right"/>
    </xf>
    <xf numFmtId="4" fontId="9" fillId="0" borderId="23" xfId="38" applyNumberFormat="1" applyFont="1" applyFill="1" applyBorder="1" applyAlignment="1" applyProtection="1">
      <alignment horizontal="right"/>
    </xf>
    <xf numFmtId="3" fontId="9" fillId="0" borderId="8" xfId="38" applyNumberFormat="1" applyFont="1" applyFill="1" applyBorder="1" applyAlignment="1" applyProtection="1">
      <alignment horizontal="right"/>
    </xf>
    <xf numFmtId="40" fontId="9" fillId="0" borderId="34" xfId="13" applyNumberFormat="1" applyFont="1" applyFill="1" applyBorder="1" applyAlignment="1" applyProtection="1">
      <alignment horizontal="right"/>
    </xf>
    <xf numFmtId="40" fontId="14" fillId="0" borderId="0" xfId="36" applyNumberFormat="1" applyFont="1" applyFill="1" applyBorder="1" applyAlignment="1" applyProtection="1">
      <alignment vertical="center"/>
    </xf>
    <xf numFmtId="40" fontId="7" fillId="0" borderId="0" xfId="11" applyNumberFormat="1" applyFont="1" applyBorder="1" applyProtection="1">
      <alignment vertical="center"/>
    </xf>
    <xf numFmtId="40" fontId="7" fillId="0" borderId="0" xfId="11" applyNumberFormat="1" applyFont="1" applyBorder="1" applyAlignment="1" applyProtection="1">
      <alignment horizontal="right" vertical="center"/>
    </xf>
    <xf numFmtId="3" fontId="9" fillId="0" borderId="7" xfId="38" applyNumberFormat="1" applyFont="1" applyFill="1" applyBorder="1" applyAlignment="1" applyProtection="1">
      <alignment horizontal="right"/>
    </xf>
    <xf numFmtId="3" fontId="9" fillId="0" borderId="9" xfId="38" applyNumberFormat="1" applyFont="1" applyFill="1" applyBorder="1" applyAlignment="1" applyProtection="1">
      <alignment horizontal="right"/>
    </xf>
    <xf numFmtId="4" fontId="9" fillId="0" borderId="7" xfId="38" applyNumberFormat="1" applyFont="1" applyFill="1" applyBorder="1" applyAlignment="1" applyProtection="1">
      <alignment horizontal="right"/>
    </xf>
    <xf numFmtId="4" fontId="9" fillId="0" borderId="11" xfId="38" applyNumberFormat="1" applyFont="1" applyFill="1" applyBorder="1" applyAlignment="1" applyProtection="1">
      <alignment horizontal="right"/>
    </xf>
    <xf numFmtId="40" fontId="9" fillId="0" borderId="5" xfId="13" applyNumberFormat="1" applyFont="1" applyFill="1" applyBorder="1" applyAlignment="1" applyProtection="1">
      <alignment horizontal="right"/>
    </xf>
    <xf numFmtId="40" fontId="14" fillId="0" borderId="0" xfId="36" applyNumberFormat="1" applyFont="1" applyFill="1" applyBorder="1" applyAlignment="1" applyProtection="1">
      <alignment horizontal="center" vertical="center"/>
    </xf>
    <xf numFmtId="38" fontId="7" fillId="0" borderId="0" xfId="11" applyFont="1" applyBorder="1" applyProtection="1">
      <alignment vertical="center"/>
    </xf>
    <xf numFmtId="40" fontId="14" fillId="0" borderId="18" xfId="36" applyNumberFormat="1" applyFont="1" applyBorder="1" applyAlignment="1" applyProtection="1">
      <alignment vertical="center"/>
    </xf>
    <xf numFmtId="40" fontId="14" fillId="0" borderId="69" xfId="36" applyNumberFormat="1" applyFont="1" applyBorder="1" applyAlignment="1" applyProtection="1">
      <alignment vertical="center"/>
    </xf>
    <xf numFmtId="178" fontId="9" fillId="0" borderId="0" xfId="36" applyNumberFormat="1" applyFont="1" applyFill="1" applyBorder="1" applyAlignment="1" applyProtection="1">
      <alignment horizontal="right" vertical="center"/>
    </xf>
    <xf numFmtId="3" fontId="9" fillId="0" borderId="33" xfId="38" applyNumberFormat="1" applyFont="1" applyFill="1" applyBorder="1" applyAlignment="1" applyProtection="1">
      <alignment horizontal="right"/>
    </xf>
    <xf numFmtId="40" fontId="14" fillId="0" borderId="25" xfId="36" applyNumberFormat="1" applyFont="1" applyBorder="1" applyAlignment="1" applyProtection="1">
      <alignment vertical="center"/>
    </xf>
    <xf numFmtId="40" fontId="14" fillId="0" borderId="24" xfId="36" applyNumberFormat="1" applyFont="1" applyBorder="1" applyAlignment="1" applyProtection="1">
      <alignment vertical="center"/>
    </xf>
    <xf numFmtId="178" fontId="9" fillId="0" borderId="61" xfId="36" applyNumberFormat="1" applyFont="1" applyFill="1" applyBorder="1" applyAlignment="1" applyProtection="1">
      <alignment horizontal="right" vertical="center"/>
    </xf>
    <xf numFmtId="4" fontId="9" fillId="0" borderId="8" xfId="38" applyNumberFormat="1" applyFont="1" applyFill="1" applyBorder="1" applyAlignment="1" applyProtection="1">
      <alignment horizontal="right"/>
    </xf>
    <xf numFmtId="3" fontId="9" fillId="0" borderId="53" xfId="38" applyNumberFormat="1" applyFont="1" applyFill="1" applyBorder="1" applyAlignment="1" applyProtection="1">
      <alignment horizontal="right"/>
    </xf>
    <xf numFmtId="40" fontId="14" fillId="0" borderId="52" xfId="36" applyNumberFormat="1" applyFont="1" applyBorder="1" applyAlignment="1" applyProtection="1">
      <alignment vertical="center"/>
    </xf>
    <xf numFmtId="40" fontId="14" fillId="0" borderId="28" xfId="36" applyNumberFormat="1" applyFont="1" applyBorder="1" applyAlignment="1" applyProtection="1">
      <alignment vertical="center"/>
    </xf>
    <xf numFmtId="40" fontId="14" fillId="0" borderId="0" xfId="36" applyNumberFormat="1" applyFont="1" applyBorder="1" applyAlignment="1" applyProtection="1">
      <alignment vertical="center"/>
    </xf>
    <xf numFmtId="3" fontId="9" fillId="0" borderId="12" xfId="38" applyNumberFormat="1" applyFont="1" applyFill="1" applyBorder="1" applyAlignment="1" applyProtection="1">
      <alignment horizontal="right"/>
    </xf>
    <xf numFmtId="3" fontId="9" fillId="0" borderId="15" xfId="38" applyNumberFormat="1" applyFont="1" applyFill="1" applyBorder="1" applyAlignment="1" applyProtection="1">
      <alignment horizontal="right"/>
    </xf>
    <xf numFmtId="4" fontId="9" fillId="0" borderId="12" xfId="38" applyNumberFormat="1" applyFont="1" applyFill="1" applyBorder="1" applyAlignment="1" applyProtection="1">
      <alignment horizontal="right"/>
    </xf>
    <xf numFmtId="3" fontId="9" fillId="0" borderId="45" xfId="38" applyNumberFormat="1" applyFont="1" applyFill="1" applyBorder="1" applyAlignment="1" applyProtection="1">
      <alignment horizontal="right"/>
    </xf>
    <xf numFmtId="4" fontId="9" fillId="0" borderId="17" xfId="38" applyNumberFormat="1" applyFont="1" applyFill="1" applyBorder="1" applyAlignment="1" applyProtection="1">
      <alignment horizontal="right"/>
    </xf>
    <xf numFmtId="3" fontId="9" fillId="0" borderId="29" xfId="38" applyNumberFormat="1" applyFont="1" applyFill="1" applyBorder="1" applyAlignment="1" applyProtection="1">
      <alignment horizontal="right"/>
    </xf>
    <xf numFmtId="3" fontId="9" fillId="0" borderId="6" xfId="38" applyNumberFormat="1" applyFont="1" applyFill="1" applyBorder="1" applyAlignment="1" applyProtection="1">
      <alignment horizontal="right"/>
    </xf>
    <xf numFmtId="40" fontId="9" fillId="0" borderId="55" xfId="13" applyNumberFormat="1" applyFont="1" applyFill="1" applyBorder="1" applyAlignment="1" applyProtection="1">
      <alignment horizontal="right"/>
    </xf>
    <xf numFmtId="40" fontId="14" fillId="0" borderId="75" xfId="36" applyNumberFormat="1" applyFont="1" applyBorder="1" applyAlignment="1" applyProtection="1">
      <alignment vertical="center"/>
    </xf>
    <xf numFmtId="40" fontId="14" fillId="0" borderId="76" xfId="36" applyNumberFormat="1" applyFont="1" applyBorder="1" applyAlignment="1" applyProtection="1">
      <alignment vertical="center"/>
    </xf>
    <xf numFmtId="3" fontId="9" fillId="0" borderId="36" xfId="38" applyNumberFormat="1" applyFont="1" applyFill="1" applyBorder="1" applyAlignment="1" applyProtection="1">
      <alignment horizontal="right"/>
    </xf>
    <xf numFmtId="3" fontId="9" fillId="0" borderId="39" xfId="38" applyNumberFormat="1" applyFont="1" applyFill="1" applyBorder="1" applyAlignment="1" applyProtection="1">
      <alignment horizontal="right"/>
    </xf>
    <xf numFmtId="4" fontId="9" fillId="0" borderId="36" xfId="38" applyNumberFormat="1" applyFont="1" applyFill="1" applyBorder="1" applyAlignment="1" applyProtection="1">
      <alignment horizontal="right"/>
    </xf>
    <xf numFmtId="4" fontId="9" fillId="0" borderId="40" xfId="38" applyNumberFormat="1" applyFont="1" applyFill="1" applyBorder="1" applyAlignment="1" applyProtection="1">
      <alignment horizontal="right"/>
    </xf>
    <xf numFmtId="3" fontId="9" fillId="0" borderId="43" xfId="38" applyNumberFormat="1" applyFont="1" applyFill="1" applyBorder="1" applyAlignment="1" applyProtection="1">
      <alignment horizontal="right"/>
    </xf>
    <xf numFmtId="4" fontId="9" fillId="0" borderId="41" xfId="38" applyNumberFormat="1" applyFont="1" applyFill="1" applyBorder="1" applyAlignment="1" applyProtection="1">
      <alignment horizontal="right"/>
    </xf>
    <xf numFmtId="3" fontId="9" fillId="0" borderId="20" xfId="38" applyNumberFormat="1" applyFont="1" applyFill="1" applyBorder="1" applyAlignment="1" applyProtection="1">
      <alignment horizontal="right"/>
    </xf>
    <xf numFmtId="3" fontId="9" fillId="0" borderId="40" xfId="38" applyNumberFormat="1" applyFont="1" applyFill="1" applyBorder="1" applyAlignment="1" applyProtection="1">
      <alignment horizontal="right"/>
    </xf>
    <xf numFmtId="40" fontId="9" fillId="0" borderId="23" xfId="13" applyNumberFormat="1" applyFont="1" applyFill="1" applyBorder="1" applyAlignment="1" applyProtection="1">
      <alignment horizontal="right"/>
    </xf>
    <xf numFmtId="40" fontId="14" fillId="0" borderId="42" xfId="36" applyNumberFormat="1" applyFont="1" applyBorder="1" applyAlignment="1" applyProtection="1">
      <alignment vertical="center"/>
    </xf>
    <xf numFmtId="40" fontId="14" fillId="0" borderId="59" xfId="36" applyNumberFormat="1" applyFont="1" applyBorder="1" applyAlignment="1" applyProtection="1">
      <alignment vertical="center"/>
    </xf>
    <xf numFmtId="40" fontId="9" fillId="0" borderId="0" xfId="36" applyNumberFormat="1" applyFont="1" applyFill="1" applyBorder="1" applyAlignment="1" applyProtection="1">
      <alignment vertical="top"/>
    </xf>
    <xf numFmtId="40" fontId="9" fillId="0" borderId="0" xfId="36" applyNumberFormat="1" applyFont="1" applyFill="1" applyBorder="1" applyAlignment="1" applyProtection="1">
      <alignment horizontal="right" vertical="top"/>
    </xf>
    <xf numFmtId="0" fontId="20" fillId="0" borderId="0" xfId="36" applyFont="1" applyBorder="1" applyProtection="1">
      <alignment vertical="center"/>
    </xf>
    <xf numFmtId="177" fontId="9" fillId="0" borderId="0" xfId="36" applyNumberFormat="1" applyFont="1" applyBorder="1" applyAlignment="1" applyProtection="1">
      <alignment vertical="center"/>
    </xf>
    <xf numFmtId="0" fontId="9" fillId="0" borderId="0" xfId="36" applyFont="1" applyFill="1" applyBorder="1" applyAlignment="1" applyProtection="1">
      <alignment vertical="top"/>
    </xf>
    <xf numFmtId="0" fontId="7" fillId="0" borderId="0" xfId="28" applyFont="1" applyBorder="1" applyProtection="1">
      <alignment vertical="center"/>
    </xf>
    <xf numFmtId="40" fontId="7" fillId="0" borderId="0" xfId="28" applyNumberFormat="1" applyFont="1" applyBorder="1" applyProtection="1">
      <alignment vertical="center"/>
    </xf>
    <xf numFmtId="38" fontId="20" fillId="0" borderId="0" xfId="36" applyNumberFormat="1" applyFont="1" applyProtection="1">
      <alignment vertical="center"/>
    </xf>
    <xf numFmtId="3" fontId="20" fillId="0" borderId="0" xfId="36" applyNumberFormat="1" applyFont="1" applyProtection="1">
      <alignment vertical="center"/>
    </xf>
    <xf numFmtId="40" fontId="20" fillId="0" borderId="0" xfId="10" applyNumberFormat="1" applyFont="1" applyProtection="1">
      <alignment vertical="center"/>
    </xf>
    <xf numFmtId="4" fontId="9" fillId="0" borderId="32" xfId="38" applyNumberFormat="1" applyFont="1" applyFill="1" applyBorder="1" applyAlignment="1" applyProtection="1">
      <alignment horizontal="right"/>
    </xf>
    <xf numFmtId="4" fontId="9" fillId="0" borderId="4" xfId="38" applyNumberFormat="1" applyFont="1" applyFill="1" applyBorder="1" applyAlignment="1" applyProtection="1">
      <alignment horizontal="right"/>
    </xf>
    <xf numFmtId="4" fontId="9" fillId="0" borderId="6" xfId="38" applyNumberFormat="1" applyFont="1" applyFill="1" applyBorder="1" applyAlignment="1" applyProtection="1">
      <alignment horizontal="right"/>
    </xf>
    <xf numFmtId="0" fontId="9" fillId="0" borderId="0" xfId="36" applyFont="1" applyBorder="1" applyAlignment="1" applyProtection="1">
      <alignment horizontal="center" vertical="center"/>
    </xf>
    <xf numFmtId="3" fontId="9" fillId="0" borderId="4" xfId="38" applyNumberFormat="1" applyFont="1" applyFill="1" applyBorder="1" applyAlignment="1" applyProtection="1">
      <alignment horizontal="right"/>
    </xf>
    <xf numFmtId="0" fontId="9" fillId="0" borderId="4" xfId="25" applyFont="1" applyFill="1" applyBorder="1" applyAlignment="1" applyProtection="1">
      <alignment horizontal="center" vertical="center"/>
    </xf>
    <xf numFmtId="0" fontId="9" fillId="0" borderId="5" xfId="25" applyFont="1" applyFill="1" applyBorder="1" applyAlignment="1" applyProtection="1">
      <alignment horizontal="center" vertical="center"/>
    </xf>
    <xf numFmtId="4" fontId="9" fillId="0" borderId="24" xfId="38" applyNumberFormat="1" applyFont="1" applyFill="1" applyBorder="1" applyAlignment="1" applyProtection="1">
      <alignment horizontal="center" vertical="center" wrapText="1"/>
    </xf>
    <xf numFmtId="4" fontId="9" fillId="0" borderId="4" xfId="38" applyNumberFormat="1" applyFont="1" applyFill="1" applyBorder="1" applyAlignment="1" applyProtection="1">
      <alignment horizontal="center" vertical="center" wrapText="1"/>
    </xf>
    <xf numFmtId="0" fontId="9" fillId="0" borderId="25" xfId="25" applyFont="1" applyFill="1" applyBorder="1" applyAlignment="1" applyProtection="1">
      <alignment horizontal="center" vertical="center"/>
    </xf>
    <xf numFmtId="0" fontId="9" fillId="0" borderId="24" xfId="25" applyFont="1" applyFill="1" applyBorder="1" applyAlignment="1" applyProtection="1">
      <alignment horizontal="center" vertical="center"/>
    </xf>
    <xf numFmtId="0" fontId="9" fillId="0" borderId="9" xfId="25" applyFont="1" applyFill="1" applyBorder="1" applyAlignment="1" applyProtection="1">
      <alignment horizontal="center" vertical="center"/>
    </xf>
    <xf numFmtId="0" fontId="9" fillId="0" borderId="6" xfId="25" applyFont="1" applyFill="1" applyBorder="1" applyAlignment="1" applyProtection="1">
      <alignment horizontal="center" vertical="center" shrinkToFit="1"/>
    </xf>
    <xf numFmtId="0" fontId="9" fillId="0" borderId="14" xfId="25" applyFont="1" applyFill="1" applyBorder="1" applyAlignment="1" applyProtection="1">
      <alignment horizontal="center" vertical="center" shrinkToFit="1"/>
    </xf>
    <xf numFmtId="0" fontId="21" fillId="0" borderId="3" xfId="20" applyFont="1" applyBorder="1" applyAlignment="1" applyProtection="1">
      <alignment vertical="center"/>
    </xf>
    <xf numFmtId="0" fontId="21" fillId="0" borderId="0" xfId="20" applyFont="1" applyBorder="1" applyAlignment="1" applyProtection="1">
      <alignment vertical="center"/>
    </xf>
    <xf numFmtId="0" fontId="4" fillId="0" borderId="3" xfId="20" applyFont="1" applyBorder="1" applyAlignment="1" applyProtection="1">
      <alignment vertical="top"/>
    </xf>
    <xf numFmtId="0" fontId="4" fillId="0" borderId="0" xfId="20" applyFont="1" applyBorder="1" applyAlignment="1" applyProtection="1">
      <alignment vertical="top"/>
    </xf>
    <xf numFmtId="38" fontId="22" fillId="0" borderId="47" xfId="36" applyNumberFormat="1" applyFont="1" applyFill="1" applyBorder="1" applyAlignment="1" applyProtection="1">
      <alignment vertical="center"/>
    </xf>
    <xf numFmtId="0" fontId="14" fillId="0" borderId="0" xfId="36" applyFont="1" applyAlignment="1" applyProtection="1">
      <alignment horizontal="left" vertical="center"/>
    </xf>
    <xf numFmtId="40" fontId="23" fillId="0" borderId="0" xfId="36" applyNumberFormat="1" applyFont="1" applyBorder="1" applyAlignment="1" applyProtection="1">
      <alignment vertical="center"/>
    </xf>
    <xf numFmtId="178" fontId="22" fillId="0" borderId="50" xfId="36" applyNumberFormat="1" applyFont="1" applyFill="1" applyBorder="1" applyAlignment="1" applyProtection="1">
      <alignment horizontal="right" vertical="center"/>
      <protection locked="0"/>
    </xf>
    <xf numFmtId="178" fontId="22" fillId="0" borderId="51" xfId="36" applyNumberFormat="1" applyFont="1" applyFill="1" applyBorder="1" applyAlignment="1" applyProtection="1">
      <alignment horizontal="right" vertical="center"/>
      <protection locked="0"/>
    </xf>
    <xf numFmtId="178" fontId="22" fillId="0" borderId="98" xfId="36" applyNumberFormat="1" applyFont="1" applyFill="1" applyBorder="1" applyAlignment="1" applyProtection="1">
      <alignment horizontal="right" vertical="center"/>
      <protection locked="0"/>
    </xf>
    <xf numFmtId="40" fontId="14" fillId="0" borderId="99" xfId="36" applyNumberFormat="1" applyFont="1" applyBorder="1" applyAlignment="1" applyProtection="1">
      <alignment vertical="center"/>
    </xf>
    <xf numFmtId="40" fontId="14" fillId="0" borderId="100" xfId="36" applyNumberFormat="1" applyFont="1" applyBorder="1" applyAlignment="1" applyProtection="1">
      <alignment vertical="center"/>
    </xf>
    <xf numFmtId="40" fontId="14" fillId="0" borderId="56" xfId="36" applyNumberFormat="1" applyFont="1" applyBorder="1" applyAlignment="1" applyProtection="1">
      <alignment vertical="center"/>
    </xf>
    <xf numFmtId="40" fontId="14" fillId="0" borderId="101" xfId="36" applyNumberFormat="1" applyFont="1" applyBorder="1" applyAlignment="1" applyProtection="1">
      <alignment vertical="center"/>
    </xf>
    <xf numFmtId="40" fontId="7" fillId="0" borderId="0" xfId="11" applyNumberFormat="1" applyFont="1" applyFill="1" applyBorder="1" applyProtection="1">
      <alignment vertical="center"/>
    </xf>
    <xf numFmtId="0" fontId="20" fillId="0" borderId="0" xfId="36" applyFont="1" applyFill="1" applyBorder="1" applyProtection="1">
      <alignment vertical="center"/>
    </xf>
    <xf numFmtId="0" fontId="9" fillId="0" borderId="75" xfId="25" applyFont="1" applyFill="1" applyBorder="1" applyAlignment="1" applyProtection="1">
      <alignment horizontal="center" vertical="center"/>
    </xf>
    <xf numFmtId="0" fontId="9" fillId="0" borderId="76" xfId="25" applyFont="1" applyFill="1" applyBorder="1" applyAlignment="1" applyProtection="1">
      <alignment horizontal="center" vertical="center"/>
    </xf>
    <xf numFmtId="3" fontId="9" fillId="0" borderId="77" xfId="13" applyNumberFormat="1" applyFont="1" applyFill="1" applyBorder="1" applyAlignment="1" applyProtection="1">
      <alignment horizontal="center" vertical="center" shrinkToFit="1"/>
    </xf>
    <xf numFmtId="0" fontId="3" fillId="0" borderId="78" xfId="36" applyFont="1" applyBorder="1" applyAlignment="1" applyProtection="1">
      <alignment horizontal="center" vertical="center" shrinkToFit="1"/>
    </xf>
    <xf numFmtId="0" fontId="3" fillId="0" borderId="79" xfId="36" applyFont="1" applyBorder="1" applyAlignment="1" applyProtection="1">
      <alignment horizontal="center" vertical="center" shrinkToFit="1"/>
    </xf>
    <xf numFmtId="3" fontId="9" fillId="0" borderId="78" xfId="13" applyNumberFormat="1" applyFont="1" applyFill="1" applyBorder="1" applyAlignment="1" applyProtection="1">
      <alignment horizontal="center" vertical="center" shrinkToFit="1"/>
    </xf>
    <xf numFmtId="0" fontId="21" fillId="0" borderId="75" xfId="20" applyFont="1" applyBorder="1" applyAlignment="1" applyProtection="1">
      <alignment horizontal="left" vertical="center"/>
    </xf>
    <xf numFmtId="0" fontId="21" fillId="0" borderId="62" xfId="20" applyFont="1" applyBorder="1" applyAlignment="1" applyProtection="1">
      <alignment horizontal="left" vertical="center"/>
    </xf>
    <xf numFmtId="0" fontId="9" fillId="0" borderId="74" xfId="25" applyFont="1" applyFill="1" applyBorder="1" applyAlignment="1" applyProtection="1">
      <alignment horizontal="center" vertical="center" textRotation="255"/>
    </xf>
    <xf numFmtId="0" fontId="9" fillId="0" borderId="35" xfId="25" applyFont="1" applyFill="1" applyBorder="1" applyAlignment="1" applyProtection="1">
      <alignment horizontal="center" vertical="center" textRotation="255"/>
    </xf>
    <xf numFmtId="3" fontId="9" fillId="0" borderId="95" xfId="38" applyNumberFormat="1" applyFont="1" applyFill="1" applyBorder="1" applyAlignment="1" applyProtection="1">
      <alignment horizontal="center"/>
    </xf>
    <xf numFmtId="3" fontId="9" fillId="0" borderId="96" xfId="38" applyNumberFormat="1" applyFont="1" applyFill="1" applyBorder="1" applyAlignment="1" applyProtection="1">
      <alignment horizontal="center"/>
    </xf>
    <xf numFmtId="4" fontId="9" fillId="0" borderId="32" xfId="38" applyNumberFormat="1" applyFont="1" applyFill="1" applyBorder="1" applyAlignment="1" applyProtection="1">
      <alignment horizontal="right"/>
    </xf>
    <xf numFmtId="4" fontId="9" fillId="0" borderId="34" xfId="38" applyNumberFormat="1" applyFont="1" applyFill="1" applyBorder="1" applyAlignment="1" applyProtection="1">
      <alignment horizontal="right"/>
    </xf>
    <xf numFmtId="40" fontId="14" fillId="0" borderId="42" xfId="36" applyNumberFormat="1" applyFont="1" applyBorder="1" applyAlignment="1" applyProtection="1">
      <alignment horizontal="center" vertical="center"/>
    </xf>
    <xf numFmtId="40" fontId="14" fillId="0" borderId="59" xfId="36" applyNumberFormat="1" applyFont="1" applyBorder="1" applyAlignment="1" applyProtection="1">
      <alignment horizontal="center" vertical="center"/>
    </xf>
    <xf numFmtId="40" fontId="14" fillId="0" borderId="60" xfId="36" applyNumberFormat="1" applyFont="1" applyBorder="1" applyAlignment="1" applyProtection="1">
      <alignment horizontal="center" vertical="center"/>
    </xf>
    <xf numFmtId="177" fontId="9" fillId="0" borderId="0" xfId="36" applyNumberFormat="1" applyFont="1" applyBorder="1" applyAlignment="1" applyProtection="1">
      <alignment horizontal="right" vertical="center"/>
    </xf>
    <xf numFmtId="3" fontId="9" fillId="0" borderId="91" xfId="38" applyNumberFormat="1" applyFont="1" applyFill="1" applyBorder="1" applyAlignment="1" applyProtection="1">
      <alignment horizontal="center"/>
    </xf>
    <xf numFmtId="3" fontId="9" fillId="0" borderId="92" xfId="38" applyNumberFormat="1" applyFont="1" applyFill="1" applyBorder="1" applyAlignment="1" applyProtection="1">
      <alignment horizontal="center"/>
    </xf>
    <xf numFmtId="4" fontId="9" fillId="0" borderId="4" xfId="38" applyNumberFormat="1" applyFont="1" applyFill="1" applyBorder="1" applyAlignment="1" applyProtection="1">
      <alignment horizontal="right"/>
    </xf>
    <xf numFmtId="4" fontId="9" fillId="0" borderId="5" xfId="38" applyNumberFormat="1" applyFont="1" applyFill="1" applyBorder="1" applyAlignment="1" applyProtection="1">
      <alignment horizontal="right"/>
    </xf>
    <xf numFmtId="3" fontId="9" fillId="0" borderId="93" xfId="38" applyNumberFormat="1" applyFont="1" applyFill="1" applyBorder="1" applyAlignment="1" applyProtection="1">
      <alignment horizontal="center"/>
    </xf>
    <xf numFmtId="3" fontId="9" fillId="0" borderId="94" xfId="38" applyNumberFormat="1" applyFont="1" applyFill="1" applyBorder="1" applyAlignment="1" applyProtection="1">
      <alignment horizontal="center"/>
    </xf>
    <xf numFmtId="4" fontId="9" fillId="0" borderId="6" xfId="38" applyNumberFormat="1" applyFont="1" applyFill="1" applyBorder="1" applyAlignment="1" applyProtection="1">
      <alignment horizontal="right"/>
    </xf>
    <xf numFmtId="4" fontId="9" fillId="0" borderId="14" xfId="38" applyNumberFormat="1" applyFont="1" applyFill="1" applyBorder="1" applyAlignment="1" applyProtection="1">
      <alignment horizontal="right"/>
    </xf>
    <xf numFmtId="4" fontId="9" fillId="0" borderId="97" xfId="38" applyNumberFormat="1" applyFont="1" applyFill="1" applyBorder="1" applyAlignment="1" applyProtection="1">
      <alignment horizontal="right"/>
    </xf>
    <xf numFmtId="4" fontId="9" fillId="0" borderId="55" xfId="38" applyNumberFormat="1" applyFont="1" applyFill="1" applyBorder="1" applyAlignment="1" applyProtection="1">
      <alignment horizontal="right"/>
    </xf>
    <xf numFmtId="40" fontId="14" fillId="0" borderId="75" xfId="36" applyNumberFormat="1" applyFont="1" applyBorder="1" applyAlignment="1" applyProtection="1">
      <alignment horizontal="center" vertical="center"/>
    </xf>
    <xf numFmtId="40" fontId="14" fillId="0" borderId="62" xfId="36" applyNumberFormat="1" applyFont="1" applyBorder="1" applyAlignment="1" applyProtection="1">
      <alignment horizontal="center" vertical="center"/>
    </xf>
    <xf numFmtId="40" fontId="14" fillId="0" borderId="1" xfId="36" applyNumberFormat="1" applyFont="1" applyBorder="1" applyAlignment="1" applyProtection="1">
      <alignment horizontal="left" vertical="center"/>
    </xf>
    <xf numFmtId="40" fontId="14" fillId="0" borderId="58" xfId="36" applyNumberFormat="1" applyFont="1" applyBorder="1" applyAlignment="1" applyProtection="1">
      <alignment horizontal="left" vertical="center"/>
    </xf>
    <xf numFmtId="40" fontId="14" fillId="0" borderId="3" xfId="36" applyNumberFormat="1" applyFont="1" applyBorder="1" applyAlignment="1" applyProtection="1">
      <alignment horizontal="left" vertical="center"/>
    </xf>
    <xf numFmtId="40" fontId="14" fillId="0" borderId="54" xfId="36" applyNumberFormat="1" applyFont="1" applyBorder="1" applyAlignment="1" applyProtection="1">
      <alignment horizontal="left" vertical="center"/>
    </xf>
    <xf numFmtId="40" fontId="14" fillId="0" borderId="42" xfId="36" applyNumberFormat="1" applyFont="1" applyBorder="1" applyAlignment="1" applyProtection="1">
      <alignment horizontal="left" vertical="center"/>
    </xf>
    <xf numFmtId="40" fontId="14" fillId="0" borderId="60" xfId="36" applyNumberFormat="1" applyFont="1" applyBorder="1" applyAlignment="1" applyProtection="1">
      <alignment horizontal="left" vertical="center"/>
    </xf>
    <xf numFmtId="3" fontId="9" fillId="0" borderId="89" xfId="38" applyNumberFormat="1" applyFont="1" applyFill="1" applyBorder="1" applyAlignment="1" applyProtection="1">
      <alignment horizontal="right"/>
    </xf>
    <xf numFmtId="3" fontId="9" fillId="0" borderId="90" xfId="38" applyNumberFormat="1" applyFont="1" applyFill="1" applyBorder="1" applyAlignment="1" applyProtection="1">
      <alignment horizontal="right"/>
    </xf>
    <xf numFmtId="0" fontId="9" fillId="0" borderId="0" xfId="36" applyFont="1" applyBorder="1" applyAlignment="1" applyProtection="1">
      <alignment horizontal="center" vertical="center"/>
    </xf>
    <xf numFmtId="0" fontId="9" fillId="0" borderId="70" xfId="25" applyFont="1" applyFill="1" applyBorder="1" applyAlignment="1" applyProtection="1">
      <alignment horizontal="center" vertical="center" textRotation="255"/>
    </xf>
    <xf numFmtId="3" fontId="9" fillId="0" borderId="32" xfId="38" applyNumberFormat="1" applyFont="1" applyFill="1" applyBorder="1" applyAlignment="1" applyProtection="1">
      <alignment horizontal="right"/>
    </xf>
    <xf numFmtId="3" fontId="9" fillId="0" borderId="34" xfId="38" applyNumberFormat="1" applyFont="1" applyFill="1" applyBorder="1" applyAlignment="1" applyProtection="1">
      <alignment horizontal="right"/>
    </xf>
    <xf numFmtId="40" fontId="13" fillId="0" borderId="1" xfId="36" applyNumberFormat="1" applyFont="1" applyBorder="1" applyAlignment="1" applyProtection="1">
      <alignment horizontal="center" vertical="center" wrapText="1"/>
    </xf>
    <xf numFmtId="40" fontId="13" fillId="0" borderId="2" xfId="36" applyNumberFormat="1" applyFont="1" applyBorder="1" applyAlignment="1" applyProtection="1">
      <alignment horizontal="center" vertical="center"/>
    </xf>
    <xf numFmtId="40" fontId="13" fillId="0" borderId="58" xfId="36" applyNumberFormat="1" applyFont="1" applyBorder="1" applyAlignment="1" applyProtection="1">
      <alignment horizontal="center" vertical="center"/>
    </xf>
    <xf numFmtId="40" fontId="13" fillId="0" borderId="3" xfId="36" applyNumberFormat="1" applyFont="1" applyBorder="1" applyAlignment="1" applyProtection="1">
      <alignment horizontal="center" vertical="center"/>
    </xf>
    <xf numFmtId="40" fontId="13" fillId="0" borderId="0" xfId="36" applyNumberFormat="1" applyFont="1" applyBorder="1" applyAlignment="1" applyProtection="1">
      <alignment horizontal="center" vertical="center"/>
    </xf>
    <xf numFmtId="40" fontId="13" fillId="0" borderId="54" xfId="36" applyNumberFormat="1" applyFont="1" applyBorder="1" applyAlignment="1" applyProtection="1">
      <alignment horizontal="center" vertical="center"/>
    </xf>
    <xf numFmtId="176" fontId="9" fillId="0" borderId="0" xfId="36" applyNumberFormat="1" applyFont="1" applyBorder="1" applyAlignment="1" applyProtection="1">
      <alignment horizontal="right" vertical="center"/>
    </xf>
    <xf numFmtId="3" fontId="9" fillId="0" borderId="4" xfId="38" applyNumberFormat="1" applyFont="1" applyFill="1" applyBorder="1" applyAlignment="1" applyProtection="1">
      <alignment horizontal="right"/>
    </xf>
    <xf numFmtId="3" fontId="9" fillId="0" borderId="5" xfId="38" applyNumberFormat="1" applyFont="1" applyFill="1" applyBorder="1" applyAlignment="1" applyProtection="1">
      <alignment horizontal="right"/>
    </xf>
    <xf numFmtId="0" fontId="9" fillId="0" borderId="83" xfId="36" applyFont="1" applyFill="1" applyBorder="1" applyAlignment="1" applyProtection="1">
      <alignment horizontal="center" vertical="center" wrapText="1"/>
    </xf>
    <xf numFmtId="0" fontId="3" fillId="0" borderId="84" xfId="36" applyFont="1" applyBorder="1" applyAlignment="1" applyProtection="1">
      <alignment vertical="center"/>
    </xf>
    <xf numFmtId="0" fontId="9" fillId="0" borderId="85" xfId="36" applyFont="1" applyFill="1" applyBorder="1" applyAlignment="1" applyProtection="1">
      <alignment horizontal="center" vertical="center" wrapText="1"/>
    </xf>
    <xf numFmtId="0" fontId="3" fillId="0" borderId="86" xfId="36" applyFont="1" applyBorder="1" applyAlignment="1" applyProtection="1">
      <alignment vertical="center"/>
    </xf>
    <xf numFmtId="0" fontId="3" fillId="0" borderId="85" xfId="36" applyFont="1" applyBorder="1" applyAlignment="1" applyProtection="1">
      <alignment vertical="center"/>
    </xf>
    <xf numFmtId="0" fontId="3" fillId="0" borderId="87" xfId="36" applyFont="1" applyBorder="1" applyAlignment="1" applyProtection="1">
      <alignment vertical="center"/>
    </xf>
    <xf numFmtId="0" fontId="3" fillId="0" borderId="88" xfId="36" applyFont="1" applyBorder="1" applyAlignment="1" applyProtection="1">
      <alignment vertical="center"/>
    </xf>
    <xf numFmtId="4" fontId="9" fillId="0" borderId="1" xfId="38" applyNumberFormat="1" applyFont="1" applyFill="1" applyBorder="1" applyAlignment="1" applyProtection="1">
      <alignment horizontal="center" vertical="center" wrapText="1"/>
    </xf>
    <xf numFmtId="4" fontId="9" fillId="0" borderId="2" xfId="38" applyNumberFormat="1" applyFont="1" applyFill="1" applyBorder="1" applyAlignment="1" applyProtection="1">
      <alignment horizontal="center" vertical="center" wrapText="1"/>
    </xf>
    <xf numFmtId="4" fontId="9" fillId="0" borderId="58" xfId="38" applyNumberFormat="1" applyFont="1" applyFill="1" applyBorder="1" applyAlignment="1" applyProtection="1">
      <alignment horizontal="center" vertical="center" wrapText="1"/>
    </xf>
    <xf numFmtId="4" fontId="9" fillId="0" borderId="48" xfId="38" applyNumberFormat="1" applyFont="1" applyFill="1" applyBorder="1" applyAlignment="1" applyProtection="1">
      <alignment horizontal="center" vertical="center" wrapText="1"/>
    </xf>
    <xf numFmtId="4" fontId="9" fillId="0" borderId="49" xfId="38" applyNumberFormat="1" applyFont="1" applyFill="1" applyBorder="1" applyAlignment="1" applyProtection="1">
      <alignment horizontal="center" vertical="center" wrapText="1"/>
    </xf>
    <xf numFmtId="4" fontId="9" fillId="0" borderId="44" xfId="38" applyNumberFormat="1" applyFont="1" applyFill="1" applyBorder="1" applyAlignment="1" applyProtection="1">
      <alignment horizontal="center" vertical="center" wrapText="1"/>
    </xf>
    <xf numFmtId="0" fontId="9" fillId="0" borderId="4" xfId="25" applyFont="1" applyFill="1" applyBorder="1" applyAlignment="1" applyProtection="1">
      <alignment horizontal="center" vertical="center"/>
    </xf>
    <xf numFmtId="0" fontId="9" fillId="0" borderId="5" xfId="25" applyFont="1" applyFill="1" applyBorder="1" applyAlignment="1" applyProtection="1">
      <alignment horizontal="center" vertical="center"/>
    </xf>
    <xf numFmtId="0" fontId="7" fillId="0" borderId="0" xfId="28" applyFont="1" applyBorder="1" applyAlignment="1" applyProtection="1">
      <alignment horizontal="center" vertical="center" wrapText="1" shrinkToFit="1"/>
    </xf>
    <xf numFmtId="4" fontId="9" fillId="0" borderId="25" xfId="38" applyNumberFormat="1" applyFont="1" applyFill="1" applyBorder="1" applyAlignment="1" applyProtection="1">
      <alignment horizontal="center" vertical="center" wrapText="1"/>
    </xf>
    <xf numFmtId="4" fontId="9" fillId="0" borderId="24" xfId="38" applyNumberFormat="1" applyFont="1" applyFill="1" applyBorder="1" applyAlignment="1" applyProtection="1">
      <alignment horizontal="center" vertical="center" wrapText="1"/>
    </xf>
    <xf numFmtId="4" fontId="9" fillId="0" borderId="9" xfId="38" applyNumberFormat="1" applyFont="1" applyFill="1" applyBorder="1" applyAlignment="1" applyProtection="1">
      <alignment horizontal="center" vertical="center" wrapText="1"/>
    </xf>
    <xf numFmtId="4" fontId="9" fillId="0" borderId="4" xfId="38" applyNumberFormat="1" applyFont="1" applyFill="1" applyBorder="1" applyAlignment="1" applyProtection="1">
      <alignment horizontal="center" vertical="center" wrapText="1"/>
    </xf>
    <xf numFmtId="4" fontId="9" fillId="0" borderId="5" xfId="38" applyNumberFormat="1" applyFont="1" applyFill="1" applyBorder="1" applyAlignment="1" applyProtection="1">
      <alignment horizontal="center" vertical="center" wrapText="1"/>
    </xf>
    <xf numFmtId="0" fontId="7" fillId="0" borderId="0" xfId="28" applyFont="1" applyBorder="1" applyAlignment="1" applyProtection="1">
      <alignment horizontal="center" vertical="center" wrapText="1"/>
    </xf>
    <xf numFmtId="0" fontId="9" fillId="0" borderId="25" xfId="25" applyFont="1" applyFill="1" applyBorder="1" applyAlignment="1" applyProtection="1">
      <alignment horizontal="center" vertical="center"/>
    </xf>
    <xf numFmtId="0" fontId="9" fillId="0" borderId="24" xfId="25" applyFont="1" applyFill="1" applyBorder="1" applyAlignment="1" applyProtection="1">
      <alignment horizontal="center" vertical="center"/>
    </xf>
    <xf numFmtId="0" fontId="9" fillId="0" borderId="9" xfId="25" applyFont="1" applyFill="1" applyBorder="1" applyAlignment="1" applyProtection="1">
      <alignment horizontal="center" vertical="center"/>
    </xf>
    <xf numFmtId="0" fontId="9" fillId="0" borderId="97" xfId="25" applyFont="1" applyFill="1" applyBorder="1" applyAlignment="1" applyProtection="1">
      <alignment horizontal="center" vertical="center" wrapText="1"/>
    </xf>
    <xf numFmtId="0" fontId="9" fillId="0" borderId="55" xfId="25" applyFont="1" applyFill="1" applyBorder="1" applyAlignment="1" applyProtection="1">
      <alignment horizontal="center" vertical="center" wrapText="1"/>
    </xf>
    <xf numFmtId="0" fontId="9" fillId="0" borderId="31" xfId="25" applyFont="1" applyFill="1" applyBorder="1" applyAlignment="1" applyProtection="1">
      <alignment horizontal="center" vertical="center" wrapText="1"/>
    </xf>
    <xf numFmtId="0" fontId="9" fillId="0" borderId="60" xfId="25" applyFont="1" applyFill="1" applyBorder="1" applyAlignment="1" applyProtection="1">
      <alignment horizontal="center" vertical="center" wrapText="1"/>
    </xf>
    <xf numFmtId="0" fontId="15" fillId="0" borderId="0" xfId="36" applyFont="1" applyFill="1" applyAlignment="1" applyProtection="1">
      <alignment horizontal="left" vertical="top" wrapText="1"/>
    </xf>
    <xf numFmtId="4" fontId="9" fillId="0" borderId="34" xfId="38" applyNumberFormat="1" applyFont="1" applyFill="1" applyBorder="1" applyAlignment="1" applyProtection="1">
      <alignment horizontal="center" vertical="center" wrapText="1"/>
    </xf>
    <xf numFmtId="0" fontId="7" fillId="0" borderId="0" xfId="28" applyFont="1" applyBorder="1" applyAlignment="1" applyProtection="1">
      <alignment horizontal="center" vertical="center"/>
    </xf>
    <xf numFmtId="0" fontId="9" fillId="0" borderId="46" xfId="25" applyFont="1" applyFill="1" applyBorder="1" applyAlignment="1" applyProtection="1">
      <alignment horizontal="center" vertical="center" wrapText="1" shrinkToFit="1"/>
    </xf>
    <xf numFmtId="0" fontId="3" fillId="0" borderId="35" xfId="36" applyFont="1" applyBorder="1" applyAlignment="1" applyProtection="1">
      <alignment horizontal="center" vertical="center" wrapText="1" shrinkToFit="1"/>
    </xf>
    <xf numFmtId="0" fontId="9" fillId="0" borderId="46" xfId="25" applyFont="1" applyFill="1" applyBorder="1" applyAlignment="1" applyProtection="1">
      <alignment horizontal="center" vertical="center" shrinkToFit="1"/>
    </xf>
    <xf numFmtId="0" fontId="3" fillId="0" borderId="35" xfId="36" applyFont="1" applyBorder="1" applyAlignment="1" applyProtection="1">
      <alignment horizontal="center" vertical="center"/>
    </xf>
    <xf numFmtId="0" fontId="9" fillId="0" borderId="6" xfId="25" applyFont="1" applyFill="1" applyBorder="1" applyAlignment="1" applyProtection="1">
      <alignment horizontal="center" vertical="center" shrinkToFit="1"/>
    </xf>
    <xf numFmtId="0" fontId="9" fillId="0" borderId="14" xfId="25" applyFont="1" applyFill="1" applyBorder="1" applyAlignment="1" applyProtection="1">
      <alignment horizontal="center" vertical="center" shrinkToFit="1"/>
    </xf>
    <xf numFmtId="38" fontId="9" fillId="0" borderId="77" xfId="13" applyFont="1" applyFill="1" applyBorder="1" applyAlignment="1" applyProtection="1">
      <alignment horizontal="center" vertical="center" shrinkToFit="1"/>
    </xf>
    <xf numFmtId="38" fontId="9" fillId="0" borderId="78" xfId="13" applyFont="1" applyFill="1" applyBorder="1" applyAlignment="1" applyProtection="1">
      <alignment horizontal="center" vertical="center" shrinkToFit="1"/>
    </xf>
    <xf numFmtId="38" fontId="9" fillId="0" borderId="79" xfId="13" applyFont="1" applyFill="1" applyBorder="1" applyAlignment="1" applyProtection="1">
      <alignment horizontal="center" vertical="center" shrinkToFit="1"/>
    </xf>
    <xf numFmtId="3" fontId="9" fillId="0" borderId="80" xfId="13" applyNumberFormat="1" applyFont="1" applyFill="1" applyBorder="1" applyAlignment="1" applyProtection="1">
      <alignment horizontal="center" vertical="center" shrinkToFit="1"/>
    </xf>
    <xf numFmtId="3" fontId="9" fillId="0" borderId="81" xfId="13" applyNumberFormat="1" applyFont="1" applyFill="1" applyBorder="1" applyAlignment="1" applyProtection="1">
      <alignment horizontal="center" vertical="center" shrinkToFit="1"/>
    </xf>
    <xf numFmtId="3" fontId="9" fillId="0" borderId="82" xfId="13" applyNumberFormat="1" applyFont="1" applyFill="1" applyBorder="1" applyAlignment="1" applyProtection="1">
      <alignment horizontal="center" vertical="center" shrinkToFit="1"/>
    </xf>
    <xf numFmtId="40" fontId="9" fillId="0" borderId="75" xfId="36" applyNumberFormat="1" applyFont="1" applyFill="1" applyBorder="1" applyAlignment="1" applyProtection="1">
      <alignment horizontal="center" vertical="center"/>
    </xf>
    <xf numFmtId="40" fontId="9" fillId="0" borderId="62" xfId="36" applyNumberFormat="1" applyFont="1" applyFill="1" applyBorder="1" applyAlignment="1" applyProtection="1">
      <alignment horizontal="center" vertical="center"/>
    </xf>
    <xf numFmtId="38" fontId="9" fillId="0" borderId="59" xfId="36" applyNumberFormat="1" applyFont="1" applyFill="1" applyBorder="1" applyAlignment="1" applyProtection="1">
      <alignment horizontal="right" vertical="center"/>
    </xf>
    <xf numFmtId="38" fontId="9" fillId="0" borderId="60" xfId="36" applyNumberFormat="1" applyFont="1" applyFill="1" applyBorder="1" applyAlignment="1" applyProtection="1">
      <alignment horizontal="right" vertical="center"/>
    </xf>
    <xf numFmtId="38" fontId="9" fillId="0" borderId="25" xfId="36" applyNumberFormat="1" applyFont="1" applyBorder="1" applyAlignment="1" applyProtection="1">
      <alignment horizontal="right" vertical="center"/>
    </xf>
    <xf numFmtId="38" fontId="9" fillId="0" borderId="5" xfId="36" applyNumberFormat="1" applyFont="1" applyBorder="1" applyAlignment="1" applyProtection="1">
      <alignment horizontal="right" vertical="center"/>
    </xf>
    <xf numFmtId="38" fontId="9" fillId="0" borderId="56" xfId="36" applyNumberFormat="1" applyFont="1" applyBorder="1" applyAlignment="1" applyProtection="1">
      <alignment horizontal="right" vertical="center"/>
    </xf>
    <xf numFmtId="38" fontId="9" fillId="0" borderId="14" xfId="36" applyNumberFormat="1" applyFont="1" applyBorder="1" applyAlignment="1" applyProtection="1">
      <alignment horizontal="right" vertical="center"/>
    </xf>
    <xf numFmtId="38" fontId="9" fillId="0" borderId="18" xfId="36" applyNumberFormat="1" applyFont="1" applyBorder="1" applyAlignment="1" applyProtection="1">
      <alignment horizontal="right" vertical="center"/>
    </xf>
    <xf numFmtId="38" fontId="9" fillId="0" borderId="34" xfId="36" applyNumberFormat="1" applyFont="1" applyBorder="1" applyAlignment="1" applyProtection="1">
      <alignment horizontal="right" vertical="center"/>
    </xf>
    <xf numFmtId="0" fontId="9" fillId="0" borderId="70" xfId="36" applyFont="1" applyBorder="1" applyAlignment="1" applyProtection="1">
      <alignment horizontal="center" vertical="center" wrapText="1"/>
    </xf>
    <xf numFmtId="0" fontId="9" fillId="0" borderId="35" xfId="36" applyFont="1" applyBorder="1" applyAlignment="1" applyProtection="1">
      <alignment horizontal="center" vertical="center"/>
    </xf>
    <xf numFmtId="0" fontId="9" fillId="0" borderId="2" xfId="36" applyFont="1" applyBorder="1" applyAlignment="1" applyProtection="1">
      <alignment horizontal="center" vertical="center"/>
    </xf>
    <xf numFmtId="0" fontId="9" fillId="0" borderId="58" xfId="36" applyFont="1" applyBorder="1" applyAlignment="1" applyProtection="1">
      <alignment horizontal="center" vertical="center"/>
    </xf>
    <xf numFmtId="0" fontId="9" fillId="0" borderId="59" xfId="36" applyFont="1" applyBorder="1" applyAlignment="1" applyProtection="1">
      <alignment horizontal="center" vertical="center"/>
    </xf>
    <xf numFmtId="0" fontId="9" fillId="0" borderId="60" xfId="36" applyFont="1" applyBorder="1" applyAlignment="1" applyProtection="1">
      <alignment horizontal="center" vertical="center"/>
    </xf>
    <xf numFmtId="0" fontId="9" fillId="0" borderId="69" xfId="25" applyFont="1" applyFill="1" applyBorder="1" applyAlignment="1" applyProtection="1">
      <alignment horizontal="center" vertical="center"/>
    </xf>
    <xf numFmtId="0" fontId="9" fillId="0" borderId="34" xfId="25" applyFont="1" applyFill="1" applyBorder="1" applyAlignment="1" applyProtection="1">
      <alignment horizontal="center" vertical="center"/>
    </xf>
    <xf numFmtId="0" fontId="9" fillId="0" borderId="59" xfId="25" applyFont="1" applyFill="1" applyBorder="1" applyAlignment="1" applyProtection="1">
      <alignment horizontal="center" vertical="center" shrinkToFit="1"/>
    </xf>
    <xf numFmtId="0" fontId="9" fillId="0" borderId="60" xfId="25" applyFont="1" applyFill="1" applyBorder="1" applyAlignment="1" applyProtection="1">
      <alignment horizontal="center" vertical="center" shrinkToFit="1"/>
    </xf>
    <xf numFmtId="0" fontId="9" fillId="0" borderId="63" xfId="36" applyFont="1" applyFill="1" applyBorder="1" applyAlignment="1" applyProtection="1">
      <alignment horizontal="center" vertical="center" wrapText="1"/>
    </xf>
    <xf numFmtId="0" fontId="9" fillId="0" borderId="64" xfId="36" applyFont="1" applyFill="1" applyBorder="1" applyAlignment="1" applyProtection="1">
      <alignment horizontal="center" vertical="center" wrapText="1"/>
    </xf>
    <xf numFmtId="0" fontId="9" fillId="0" borderId="65" xfId="36" applyFont="1" applyFill="1" applyBorder="1" applyAlignment="1" applyProtection="1">
      <alignment horizontal="center" vertical="center" wrapText="1"/>
    </xf>
    <xf numFmtId="0" fontId="9" fillId="0" borderId="66" xfId="36" applyFont="1" applyFill="1" applyBorder="1" applyAlignment="1" applyProtection="1">
      <alignment horizontal="center" vertical="center" wrapText="1"/>
    </xf>
    <xf numFmtId="0" fontId="9" fillId="0" borderId="67" xfId="36" applyFont="1" applyFill="1" applyBorder="1" applyAlignment="1" applyProtection="1">
      <alignment horizontal="center" vertical="center" wrapText="1"/>
    </xf>
    <xf numFmtId="0" fontId="9" fillId="0" borderId="68" xfId="36" applyFont="1" applyFill="1" applyBorder="1" applyAlignment="1" applyProtection="1">
      <alignment horizontal="center" vertical="center" wrapText="1"/>
    </xf>
    <xf numFmtId="0" fontId="9" fillId="0" borderId="18" xfId="25" applyFont="1" applyFill="1" applyBorder="1" applyAlignment="1" applyProtection="1">
      <alignment horizontal="center" vertical="center"/>
    </xf>
    <xf numFmtId="0" fontId="9" fillId="0" borderId="69" xfId="25" applyFont="1" applyFill="1" applyBorder="1" applyAlignment="1" applyProtection="1">
      <alignment horizontal="center" vertical="center" wrapText="1"/>
    </xf>
    <xf numFmtId="0" fontId="9" fillId="0" borderId="34" xfId="25" applyFont="1" applyFill="1" applyBorder="1" applyAlignment="1" applyProtection="1">
      <alignment horizontal="center" vertical="center" wrapText="1"/>
    </xf>
    <xf numFmtId="0" fontId="9" fillId="0" borderId="18" xfId="25" applyFont="1" applyFill="1" applyBorder="1" applyAlignment="1" applyProtection="1">
      <alignment horizontal="center" vertical="center" wrapText="1"/>
    </xf>
    <xf numFmtId="0" fontId="9" fillId="0" borderId="70" xfId="25" applyFont="1" applyFill="1" applyBorder="1" applyAlignment="1" applyProtection="1">
      <alignment horizontal="center" vertical="center" wrapText="1"/>
    </xf>
    <xf numFmtId="0" fontId="9" fillId="0" borderId="41" xfId="25" applyFont="1" applyFill="1" applyBorder="1" applyAlignment="1" applyProtection="1">
      <alignment horizontal="center" vertical="center" wrapText="1"/>
    </xf>
    <xf numFmtId="0" fontId="9" fillId="0" borderId="71" xfId="36" applyFont="1" applyFill="1" applyBorder="1" applyAlignment="1" applyProtection="1">
      <alignment horizontal="center" vertical="center" wrapText="1"/>
    </xf>
    <xf numFmtId="0" fontId="9" fillId="0" borderId="72" xfId="36" applyFont="1" applyFill="1" applyBorder="1" applyAlignment="1" applyProtection="1">
      <alignment horizontal="center" vertical="center" wrapText="1"/>
    </xf>
    <xf numFmtId="0" fontId="9" fillId="0" borderId="73" xfId="36" applyFont="1" applyFill="1" applyBorder="1" applyAlignment="1" applyProtection="1">
      <alignment horizontal="center" vertical="center" wrapText="1"/>
    </xf>
    <xf numFmtId="0" fontId="24" fillId="0" borderId="1" xfId="20" applyFont="1" applyFill="1" applyBorder="1" applyAlignment="1" applyProtection="1">
      <alignment horizontal="left" vertical="top"/>
      <protection locked="0"/>
    </xf>
    <xf numFmtId="0" fontId="24" fillId="0" borderId="2" xfId="20" applyFont="1" applyFill="1" applyBorder="1" applyAlignment="1" applyProtection="1">
      <alignment horizontal="left" vertical="top"/>
      <protection locked="0"/>
    </xf>
    <xf numFmtId="0" fontId="24" fillId="0" borderId="58" xfId="20" applyFont="1" applyFill="1" applyBorder="1" applyAlignment="1" applyProtection="1">
      <alignment horizontal="left" vertical="top"/>
      <protection locked="0"/>
    </xf>
    <xf numFmtId="0" fontId="24" fillId="0" borderId="3" xfId="20" applyFont="1" applyFill="1" applyBorder="1" applyAlignment="1" applyProtection="1">
      <alignment horizontal="left" vertical="top"/>
      <protection locked="0"/>
    </xf>
    <xf numFmtId="0" fontId="24" fillId="0" borderId="0" xfId="20" applyFont="1" applyFill="1" applyBorder="1" applyAlignment="1" applyProtection="1">
      <alignment horizontal="left" vertical="top"/>
      <protection locked="0"/>
    </xf>
    <xf numFmtId="0" fontId="24" fillId="0" borderId="54" xfId="20" applyFont="1" applyFill="1" applyBorder="1" applyAlignment="1" applyProtection="1">
      <alignment horizontal="left" vertical="top"/>
      <protection locked="0"/>
    </xf>
    <xf numFmtId="0" fontId="24" fillId="0" borderId="42" xfId="20" applyFont="1" applyFill="1" applyBorder="1" applyAlignment="1" applyProtection="1">
      <alignment horizontal="left" vertical="top"/>
      <protection locked="0"/>
    </xf>
    <xf numFmtId="0" fontId="24" fillId="0" borderId="59" xfId="20" applyFont="1" applyFill="1" applyBorder="1" applyAlignment="1" applyProtection="1">
      <alignment horizontal="left" vertical="top"/>
      <protection locked="0"/>
    </xf>
    <xf numFmtId="0" fontId="24" fillId="0" borderId="60" xfId="20" applyFont="1" applyFill="1" applyBorder="1" applyAlignment="1" applyProtection="1">
      <alignment horizontal="left" vertical="top"/>
      <protection locked="0"/>
    </xf>
    <xf numFmtId="40" fontId="20" fillId="0" borderId="8" xfId="13" applyNumberFormat="1" applyFont="1" applyFill="1" applyBorder="1" applyAlignment="1" applyProtection="1">
      <alignment vertical="center" shrinkToFit="1"/>
    </xf>
  </cellXfs>
  <cellStyles count="44">
    <cellStyle name="???ｽ?づ??" xfId="1" xr:uid="{00000000-0005-0000-0000-000000000000}"/>
    <cellStyle name="???ｽ?ゑぷ0" xfId="2" xr:uid="{00000000-0005-0000-0000-000001000000}"/>
    <cellStyle name="???兢???ぷ0" xfId="3" xr:uid="{00000000-0005-0000-0000-000002000000}"/>
    <cellStyle name="???兢?酒??" xfId="4" xr:uid="{00000000-0005-0000-0000-000003000000}"/>
    <cellStyle name="?兎?ぷ" xfId="5" xr:uid="{00000000-0005-0000-0000-000004000000}"/>
    <cellStyle name="パーセント 2" xfId="6" xr:uid="{00000000-0005-0000-0000-000005000000}"/>
    <cellStyle name="パーセント 3" xfId="7" xr:uid="{00000000-0005-0000-0000-000006000000}"/>
    <cellStyle name="桁区切り 2" xfId="8" xr:uid="{00000000-0005-0000-0000-000007000000}"/>
    <cellStyle name="桁区切り 2 2" xfId="9" xr:uid="{00000000-0005-0000-0000-000008000000}"/>
    <cellStyle name="桁区切り 3" xfId="10" xr:uid="{00000000-0005-0000-0000-000009000000}"/>
    <cellStyle name="桁区切り 3 2" xfId="11" xr:uid="{00000000-0005-0000-0000-00000A000000}"/>
    <cellStyle name="桁区切り 3 3" xfId="12" xr:uid="{00000000-0005-0000-0000-00000B000000}"/>
    <cellStyle name="桁区切り 4" xfId="13" xr:uid="{00000000-0005-0000-0000-00000C000000}"/>
    <cellStyle name="桁区切り 4 2" xfId="14" xr:uid="{00000000-0005-0000-0000-00000D000000}"/>
    <cellStyle name="桁区切り 5" xfId="15" xr:uid="{00000000-0005-0000-0000-00000E000000}"/>
    <cellStyle name="据ｏげ0" xfId="16" xr:uid="{00000000-0005-0000-0000-00000F000000}"/>
    <cellStyle name="据ｏべぷ" xfId="17" xr:uid="{00000000-0005-0000-0000-000010000000}"/>
    <cellStyle name="通貨 2" xfId="18" xr:uid="{00000000-0005-0000-0000-000011000000}"/>
    <cellStyle name="標準" xfId="0" builtinId="0"/>
    <cellStyle name="標準 10" xfId="19" xr:uid="{00000000-0005-0000-0000-000013000000}"/>
    <cellStyle name="標準 10 2" xfId="20" xr:uid="{00000000-0005-0000-0000-000014000000}"/>
    <cellStyle name="標準 2" xfId="21" xr:uid="{00000000-0005-0000-0000-000015000000}"/>
    <cellStyle name="標準 2 2" xfId="22" xr:uid="{00000000-0005-0000-0000-000016000000}"/>
    <cellStyle name="標準 2_丙種用紙" xfId="23" xr:uid="{00000000-0005-0000-0000-000017000000}"/>
    <cellStyle name="標準 3" xfId="24" xr:uid="{00000000-0005-0000-0000-000018000000}"/>
    <cellStyle name="標準 3 2" xfId="25" xr:uid="{00000000-0005-0000-0000-000019000000}"/>
    <cellStyle name="標準 3 3" xfId="26" xr:uid="{00000000-0005-0000-0000-00001A000000}"/>
    <cellStyle name="標準 4" xfId="27" xr:uid="{00000000-0005-0000-0000-00001B000000}"/>
    <cellStyle name="標準 4 2" xfId="28" xr:uid="{00000000-0005-0000-0000-00001C000000}"/>
    <cellStyle name="標準 4 3" xfId="29" xr:uid="{00000000-0005-0000-0000-00001D000000}"/>
    <cellStyle name="標準 5" xfId="30" xr:uid="{00000000-0005-0000-0000-00001E000000}"/>
    <cellStyle name="標準 5 2" xfId="31" xr:uid="{00000000-0005-0000-0000-00001F000000}"/>
    <cellStyle name="標準 5 3" xfId="32" xr:uid="{00000000-0005-0000-0000-000020000000}"/>
    <cellStyle name="標準 6" xfId="33" xr:uid="{00000000-0005-0000-0000-000021000000}"/>
    <cellStyle name="標準 6 2" xfId="34" xr:uid="{00000000-0005-0000-0000-000022000000}"/>
    <cellStyle name="標準 7" xfId="35" xr:uid="{00000000-0005-0000-0000-000023000000}"/>
    <cellStyle name="標準 8" xfId="36" xr:uid="{00000000-0005-0000-0000-000024000000}"/>
    <cellStyle name="標準 9" xfId="37" xr:uid="{00000000-0005-0000-0000-000025000000}"/>
    <cellStyle name="標準_H15電気料金" xfId="38" xr:uid="{00000000-0005-0000-0000-000026000000}"/>
    <cellStyle name="偮兎醖ぷ" xfId="39" xr:uid="{00000000-0005-0000-0000-000027000000}"/>
    <cellStyle name="湪倀乫兢揿敹〰ぷ0" xfId="40" xr:uid="{00000000-0005-0000-0000-000028000000}"/>
    <cellStyle name="湪倀乫兢雿酒眰〰" xfId="41" xr:uid="{00000000-0005-0000-0000-000029000000}"/>
    <cellStyle name="湪挀佽ｽ劖ゑぷ0" xfId="42" xr:uid="{00000000-0005-0000-0000-00002A000000}"/>
    <cellStyle name="湪挀佽ｽ祣づ眰〰" xfId="43" xr:uid="{00000000-0005-0000-0000-00002B000000}"/>
  </cellStyles>
  <dxfs count="7">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61"/>
  <sheetViews>
    <sheetView tabSelected="1" view="pageBreakPreview" topLeftCell="D10" zoomScaleNormal="100" zoomScaleSheetLayoutView="100" workbookViewId="0">
      <selection activeCell="W34" sqref="W34"/>
    </sheetView>
  </sheetViews>
  <sheetFormatPr defaultColWidth="9" defaultRowHeight="11.9" x14ac:dyDescent="0.2"/>
  <cols>
    <col min="1" max="1" width="4.19921875" style="65" customWidth="1"/>
    <col min="2" max="2" width="2.59765625" style="65" bestFit="1" customWidth="1"/>
    <col min="3" max="5" width="8" style="65" customWidth="1"/>
    <col min="6" max="7" width="4.3984375" style="65" customWidth="1"/>
    <col min="8" max="8" width="10.5" style="65" bestFit="1" customWidth="1"/>
    <col min="9" max="9" width="8" style="65" customWidth="1"/>
    <col min="10" max="10" width="8.5" style="65" customWidth="1"/>
    <col min="11" max="11" width="10.5" style="65" customWidth="1"/>
    <col min="12" max="12" width="8.09765625" style="65" customWidth="1"/>
    <col min="13" max="14" width="8" style="65" customWidth="1"/>
    <col min="15" max="15" width="11" style="65" customWidth="1"/>
    <col min="16" max="17" width="13.5" style="65" customWidth="1"/>
    <col min="18" max="18" width="4.69921875" style="65" customWidth="1"/>
    <col min="19" max="19" width="8.09765625" style="65" customWidth="1"/>
    <col min="20" max="20" width="12.796875" style="65" customWidth="1"/>
    <col min="21" max="21" width="14.8984375" style="65" customWidth="1"/>
    <col min="22" max="22" width="8" style="65" customWidth="1"/>
    <col min="23" max="23" width="12.69921875" style="65" customWidth="1"/>
    <col min="24" max="24" width="2.19921875" style="65" customWidth="1"/>
    <col min="25" max="25" width="3.59765625" style="65" customWidth="1"/>
    <col min="26" max="27" width="9" style="65"/>
    <col min="28" max="28" width="9.09765625" style="65" bestFit="1" customWidth="1"/>
    <col min="29" max="29" width="10.8984375" style="65" customWidth="1"/>
    <col min="30" max="30" width="9.09765625" style="65" bestFit="1" customWidth="1"/>
    <col min="31" max="31" width="11" style="65" bestFit="1" customWidth="1"/>
    <col min="32" max="43" width="9" style="65"/>
    <col min="44" max="44" width="10.19921875" style="65" bestFit="1" customWidth="1"/>
    <col min="45" max="49" width="9" style="65"/>
    <col min="50" max="50" width="10.19921875" style="65" bestFit="1" customWidth="1"/>
    <col min="51" max="16384" width="9" style="65"/>
  </cols>
  <sheetData>
    <row r="2" spans="2:27" ht="33.85" customHeight="1" x14ac:dyDescent="0.2">
      <c r="B2" s="63"/>
      <c r="C2" s="64" t="s">
        <v>71</v>
      </c>
      <c r="D2" s="63"/>
      <c r="E2" s="63"/>
      <c r="F2" s="63"/>
      <c r="G2" s="63"/>
      <c r="H2" s="63"/>
      <c r="I2" s="63"/>
      <c r="J2" s="63"/>
      <c r="K2" s="63"/>
      <c r="L2" s="63"/>
      <c r="M2" s="63"/>
      <c r="N2" s="63"/>
      <c r="O2" s="63"/>
      <c r="P2" s="63"/>
      <c r="Q2" s="63"/>
      <c r="R2" s="63"/>
      <c r="S2" s="63"/>
      <c r="T2" s="63"/>
      <c r="U2" s="63"/>
      <c r="V2" s="63"/>
      <c r="W2" s="63"/>
      <c r="X2" s="63"/>
      <c r="Y2" s="63"/>
      <c r="Z2" s="63"/>
    </row>
    <row r="3" spans="2:27" x14ac:dyDescent="0.2">
      <c r="B3" s="63"/>
      <c r="C3" s="63" t="s">
        <v>6</v>
      </c>
      <c r="D3" s="63"/>
      <c r="E3" s="63"/>
      <c r="F3" s="63"/>
      <c r="G3" s="63"/>
      <c r="H3" s="63"/>
      <c r="I3" s="63"/>
      <c r="J3" s="63"/>
      <c r="K3" s="63"/>
      <c r="L3" s="63"/>
      <c r="M3" s="63"/>
      <c r="N3" s="63"/>
      <c r="O3" s="63"/>
      <c r="P3" s="63"/>
      <c r="Q3" s="63"/>
      <c r="R3" s="63"/>
      <c r="S3" s="63"/>
      <c r="T3" s="63"/>
      <c r="U3" s="63"/>
      <c r="V3" s="63"/>
      <c r="W3" s="63"/>
      <c r="X3" s="63"/>
      <c r="Y3" s="63"/>
      <c r="Z3" s="63"/>
    </row>
    <row r="4" spans="2:27" ht="8.15" customHeight="1" x14ac:dyDescent="0.2">
      <c r="B4" s="63"/>
      <c r="C4" s="63"/>
      <c r="D4" s="63"/>
      <c r="E4" s="63"/>
      <c r="F4" s="63"/>
      <c r="G4" s="63"/>
      <c r="H4" s="63"/>
      <c r="I4" s="63"/>
      <c r="J4" s="63"/>
      <c r="K4" s="63"/>
      <c r="L4" s="63"/>
      <c r="M4" s="63"/>
      <c r="N4" s="63"/>
      <c r="O4" s="63"/>
      <c r="P4" s="63"/>
      <c r="Q4" s="63"/>
      <c r="R4" s="63"/>
      <c r="S4" s="63"/>
      <c r="T4" s="63"/>
      <c r="U4" s="63"/>
      <c r="V4" s="63"/>
      <c r="W4" s="63"/>
      <c r="X4" s="63"/>
      <c r="Y4" s="63"/>
      <c r="Z4" s="63"/>
    </row>
    <row r="5" spans="2:27" s="69" customFormat="1" ht="23.95" customHeight="1" x14ac:dyDescent="0.2">
      <c r="B5" s="293" t="s">
        <v>2</v>
      </c>
      <c r="C5" s="294"/>
      <c r="D5" s="299" t="s">
        <v>7</v>
      </c>
      <c r="E5" s="289"/>
      <c r="F5" s="289"/>
      <c r="G5" s="289"/>
      <c r="H5" s="290"/>
      <c r="I5" s="300" t="s">
        <v>8</v>
      </c>
      <c r="J5" s="300"/>
      <c r="K5" s="301"/>
      <c r="L5" s="302" t="s">
        <v>9</v>
      </c>
      <c r="M5" s="300"/>
      <c r="N5" s="300"/>
      <c r="O5" s="301"/>
      <c r="P5" s="303" t="s">
        <v>1</v>
      </c>
      <c r="Q5" s="59"/>
      <c r="R5" s="66"/>
      <c r="S5" s="293" t="s">
        <v>2</v>
      </c>
      <c r="T5" s="305"/>
      <c r="U5" s="283" t="s">
        <v>75</v>
      </c>
      <c r="V5" s="285" t="s">
        <v>4</v>
      </c>
      <c r="W5" s="286"/>
      <c r="X5" s="67"/>
      <c r="Y5" s="67"/>
      <c r="Z5" s="68"/>
      <c r="AA5" s="68"/>
    </row>
    <row r="6" spans="2:27" s="69" customFormat="1" ht="29.3" customHeight="1" x14ac:dyDescent="0.2">
      <c r="B6" s="295"/>
      <c r="C6" s="296"/>
      <c r="D6" s="1" t="s">
        <v>5</v>
      </c>
      <c r="E6" s="2" t="s">
        <v>10</v>
      </c>
      <c r="F6" s="2" t="s">
        <v>11</v>
      </c>
      <c r="G6" s="2" t="s">
        <v>12</v>
      </c>
      <c r="H6" s="3" t="s">
        <v>0</v>
      </c>
      <c r="I6" s="159" t="s">
        <v>5</v>
      </c>
      <c r="J6" s="2" t="s">
        <v>10</v>
      </c>
      <c r="K6" s="4" t="s">
        <v>0</v>
      </c>
      <c r="L6" s="159" t="s">
        <v>5</v>
      </c>
      <c r="M6" s="2" t="s">
        <v>10</v>
      </c>
      <c r="N6" s="5" t="s">
        <v>12</v>
      </c>
      <c r="O6" s="4" t="s">
        <v>0</v>
      </c>
      <c r="P6" s="304"/>
      <c r="Q6" s="59"/>
      <c r="R6" s="66"/>
      <c r="S6" s="295"/>
      <c r="T6" s="306"/>
      <c r="U6" s="284"/>
      <c r="V6" s="287"/>
      <c r="W6" s="288"/>
      <c r="X6" s="67"/>
      <c r="Y6" s="67"/>
      <c r="Z6" s="68"/>
      <c r="AA6" s="68"/>
    </row>
    <row r="7" spans="2:27" ht="14.25" customHeight="1" x14ac:dyDescent="0.2">
      <c r="B7" s="295"/>
      <c r="C7" s="296"/>
      <c r="D7" s="1" t="s">
        <v>13</v>
      </c>
      <c r="E7" s="6" t="s">
        <v>14</v>
      </c>
      <c r="F7" s="6" t="s">
        <v>42</v>
      </c>
      <c r="G7" s="6" t="s">
        <v>15</v>
      </c>
      <c r="H7" s="154" t="s">
        <v>3</v>
      </c>
      <c r="I7" s="159" t="s">
        <v>13</v>
      </c>
      <c r="J7" s="6" t="s">
        <v>14</v>
      </c>
      <c r="K7" s="7" t="s">
        <v>3</v>
      </c>
      <c r="L7" s="159" t="s">
        <v>13</v>
      </c>
      <c r="M7" s="6" t="s">
        <v>14</v>
      </c>
      <c r="N7" s="153" t="s">
        <v>38</v>
      </c>
      <c r="O7" s="7" t="s">
        <v>3</v>
      </c>
      <c r="P7" s="8" t="s">
        <v>3</v>
      </c>
      <c r="Q7" s="60"/>
      <c r="R7" s="63"/>
      <c r="S7" s="295"/>
      <c r="T7" s="306"/>
      <c r="U7" s="54" t="s">
        <v>3</v>
      </c>
      <c r="V7" s="289" t="s">
        <v>43</v>
      </c>
      <c r="W7" s="290"/>
      <c r="X7" s="67"/>
      <c r="Y7" s="67"/>
      <c r="Z7" s="67"/>
      <c r="AA7" s="67"/>
    </row>
    <row r="8" spans="2:27" ht="15.85" customHeight="1" x14ac:dyDescent="0.2">
      <c r="B8" s="297"/>
      <c r="C8" s="298"/>
      <c r="D8" s="9" t="s">
        <v>44</v>
      </c>
      <c r="E8" s="10" t="s">
        <v>45</v>
      </c>
      <c r="F8" s="10"/>
      <c r="G8" s="10" t="s">
        <v>46</v>
      </c>
      <c r="H8" s="161" t="s">
        <v>47</v>
      </c>
      <c r="I8" s="11" t="s">
        <v>48</v>
      </c>
      <c r="J8" s="10" t="s">
        <v>16</v>
      </c>
      <c r="K8" s="12" t="s">
        <v>49</v>
      </c>
      <c r="L8" s="11" t="s">
        <v>50</v>
      </c>
      <c r="M8" s="10" t="s">
        <v>51</v>
      </c>
      <c r="N8" s="160" t="s">
        <v>52</v>
      </c>
      <c r="O8" s="12" t="s">
        <v>53</v>
      </c>
      <c r="P8" s="13" t="s">
        <v>54</v>
      </c>
      <c r="Q8" s="61"/>
      <c r="R8" s="63"/>
      <c r="S8" s="297"/>
      <c r="T8" s="307"/>
      <c r="U8" s="13" t="s">
        <v>55</v>
      </c>
      <c r="V8" s="291" t="s">
        <v>66</v>
      </c>
      <c r="W8" s="292"/>
      <c r="X8" s="67"/>
      <c r="Y8" s="67"/>
      <c r="Z8" s="67"/>
      <c r="AA8" s="67"/>
    </row>
    <row r="9" spans="2:27" ht="18" customHeight="1" x14ac:dyDescent="0.2">
      <c r="B9" s="217" t="s">
        <v>77</v>
      </c>
      <c r="C9" s="43">
        <v>7</v>
      </c>
      <c r="D9" s="15">
        <v>1100</v>
      </c>
      <c r="E9" s="16">
        <f>W$34</f>
        <v>0</v>
      </c>
      <c r="F9" s="17">
        <v>100</v>
      </c>
      <c r="G9" s="16">
        <v>0.15</v>
      </c>
      <c r="H9" s="18">
        <f>ROUNDDOWN(D9*E9*(1-G9),2)</f>
        <v>0</v>
      </c>
      <c r="I9" s="19">
        <v>1100</v>
      </c>
      <c r="J9" s="16">
        <f>W$35</f>
        <v>0</v>
      </c>
      <c r="K9" s="18">
        <f>ROUNDDOWN(I9*J9,2)</f>
        <v>0</v>
      </c>
      <c r="L9" s="19">
        <v>2700</v>
      </c>
      <c r="M9" s="16">
        <f>W$36</f>
        <v>0</v>
      </c>
      <c r="N9" s="57">
        <v>0.8</v>
      </c>
      <c r="O9" s="18">
        <f>ROUNDDOWN(L9*M9*(1-N9),2)</f>
        <v>0</v>
      </c>
      <c r="P9" s="20">
        <f>H9+K9+O9</f>
        <v>0</v>
      </c>
      <c r="Q9" s="62"/>
      <c r="R9" s="70"/>
      <c r="S9" s="217" t="s">
        <v>77</v>
      </c>
      <c r="T9" s="43">
        <v>7</v>
      </c>
      <c r="U9" s="71">
        <f>ROUNDDOWN($P9+$Q32,0)</f>
        <v>0</v>
      </c>
      <c r="V9" s="281">
        <f>D32+E32+F32+L32+M32+N32</f>
        <v>2690</v>
      </c>
      <c r="W9" s="282"/>
      <c r="X9" s="67"/>
      <c r="Y9" s="67"/>
      <c r="Z9" s="67"/>
      <c r="AA9" s="67"/>
    </row>
    <row r="10" spans="2:27" ht="18" customHeight="1" x14ac:dyDescent="0.2">
      <c r="B10" s="186"/>
      <c r="C10" s="29">
        <v>8</v>
      </c>
      <c r="D10" s="22">
        <f>$D$9</f>
        <v>1100</v>
      </c>
      <c r="E10" s="23">
        <f>W$34</f>
        <v>0</v>
      </c>
      <c r="F10" s="24">
        <v>100</v>
      </c>
      <c r="G10" s="23">
        <v>0.15</v>
      </c>
      <c r="H10" s="25">
        <f t="shared" ref="H10:H20" si="0">ROUNDDOWN(D10*E10*(1-G10),2)</f>
        <v>0</v>
      </c>
      <c r="I10" s="26">
        <f>$I$9</f>
        <v>1100</v>
      </c>
      <c r="J10" s="23">
        <f>W$35</f>
        <v>0</v>
      </c>
      <c r="K10" s="25">
        <f t="shared" ref="K10:K20" si="1">ROUNDDOWN(I10*J10,2)</f>
        <v>0</v>
      </c>
      <c r="L10" s="26">
        <f>$L$9</f>
        <v>2700</v>
      </c>
      <c r="M10" s="23">
        <f>W$36</f>
        <v>0</v>
      </c>
      <c r="N10" s="27">
        <v>0.8</v>
      </c>
      <c r="O10" s="25">
        <f>ROUNDDOWN(L10*M10*(1-N10),2)</f>
        <v>0</v>
      </c>
      <c r="P10" s="28">
        <f t="shared" ref="P10:P20" si="2">H10+K10+O10</f>
        <v>0</v>
      </c>
      <c r="Q10" s="167"/>
      <c r="R10" s="70"/>
      <c r="S10" s="186"/>
      <c r="T10" s="55">
        <v>8</v>
      </c>
      <c r="U10" s="72">
        <f t="shared" ref="U10:U20" si="3">ROUNDDOWN($P10+$Q33,0)</f>
        <v>0</v>
      </c>
      <c r="V10" s="277">
        <f t="shared" ref="V10:V20" si="4">D33+E33+F33+L33+M33+N33</f>
        <v>500</v>
      </c>
      <c r="W10" s="278"/>
      <c r="X10" s="67"/>
      <c r="Y10" s="67"/>
      <c r="Z10" s="67"/>
      <c r="AA10" s="67"/>
    </row>
    <row r="11" spans="2:27" ht="18" customHeight="1" x14ac:dyDescent="0.2">
      <c r="B11" s="186"/>
      <c r="C11" s="29">
        <v>9</v>
      </c>
      <c r="D11" s="22">
        <f t="shared" ref="D11:D20" si="5">$D$9</f>
        <v>1100</v>
      </c>
      <c r="E11" s="23">
        <f>W$34</f>
        <v>0</v>
      </c>
      <c r="F11" s="24">
        <v>100</v>
      </c>
      <c r="G11" s="23">
        <v>0.15</v>
      </c>
      <c r="H11" s="25">
        <f t="shared" si="0"/>
        <v>0</v>
      </c>
      <c r="I11" s="26">
        <f t="shared" ref="I11:I20" si="6">$I$9</f>
        <v>1100</v>
      </c>
      <c r="J11" s="23">
        <f>W$35</f>
        <v>0</v>
      </c>
      <c r="K11" s="25">
        <f t="shared" si="1"/>
        <v>0</v>
      </c>
      <c r="L11" s="26">
        <f t="shared" ref="L11:L20" si="7">$L$9</f>
        <v>2700</v>
      </c>
      <c r="M11" s="23">
        <f>W$36</f>
        <v>0</v>
      </c>
      <c r="N11" s="27">
        <f>$N$9</f>
        <v>0.8</v>
      </c>
      <c r="O11" s="25">
        <f t="shared" ref="O10:O20" si="8">ROUNDDOWN(L11*M11*(1-N11),2)</f>
        <v>0</v>
      </c>
      <c r="P11" s="28">
        <f t="shared" si="2"/>
        <v>0</v>
      </c>
      <c r="Q11" s="62"/>
      <c r="R11" s="70"/>
      <c r="S11" s="186"/>
      <c r="T11" s="55">
        <v>9</v>
      </c>
      <c r="U11" s="72">
        <f t="shared" si="3"/>
        <v>0</v>
      </c>
      <c r="V11" s="277">
        <f t="shared" si="4"/>
        <v>500</v>
      </c>
      <c r="W11" s="278"/>
      <c r="X11" s="67"/>
      <c r="Y11" s="67"/>
      <c r="Z11" s="67"/>
      <c r="AA11" s="67"/>
    </row>
    <row r="12" spans="2:27" ht="18" customHeight="1" x14ac:dyDescent="0.2">
      <c r="B12" s="186"/>
      <c r="C12" s="29">
        <v>10</v>
      </c>
      <c r="D12" s="22">
        <f t="shared" si="5"/>
        <v>1100</v>
      </c>
      <c r="E12" s="23">
        <f>W$34</f>
        <v>0</v>
      </c>
      <c r="F12" s="24">
        <v>60</v>
      </c>
      <c r="G12" s="317">
        <v>-0.25</v>
      </c>
      <c r="H12" s="25">
        <f>ROUNDDOWN(D12*E12*(1-G12),2)</f>
        <v>0</v>
      </c>
      <c r="I12" s="26">
        <f t="shared" si="6"/>
        <v>1100</v>
      </c>
      <c r="J12" s="23">
        <f>W$35</f>
        <v>0</v>
      </c>
      <c r="K12" s="25">
        <f t="shared" si="1"/>
        <v>0</v>
      </c>
      <c r="L12" s="26">
        <f t="shared" si="7"/>
        <v>2700</v>
      </c>
      <c r="M12" s="23">
        <f>W$36</f>
        <v>0</v>
      </c>
      <c r="N12" s="27">
        <f t="shared" ref="N12:N20" si="9">$N$9</f>
        <v>0.8</v>
      </c>
      <c r="O12" s="25">
        <f t="shared" si="8"/>
        <v>0</v>
      </c>
      <c r="P12" s="28">
        <f t="shared" si="2"/>
        <v>0</v>
      </c>
      <c r="Q12" s="167" t="s">
        <v>65</v>
      </c>
      <c r="R12" s="70"/>
      <c r="S12" s="186"/>
      <c r="T12" s="55">
        <v>10</v>
      </c>
      <c r="U12" s="72">
        <f t="shared" si="3"/>
        <v>0</v>
      </c>
      <c r="V12" s="277">
        <f t="shared" si="4"/>
        <v>500</v>
      </c>
      <c r="W12" s="278"/>
      <c r="X12" s="67"/>
      <c r="Y12" s="67"/>
      <c r="Z12" s="67"/>
      <c r="AA12" s="67"/>
    </row>
    <row r="13" spans="2:27" ht="18" customHeight="1" x14ac:dyDescent="0.2">
      <c r="B13" s="186"/>
      <c r="C13" s="29">
        <v>11</v>
      </c>
      <c r="D13" s="22">
        <f t="shared" si="5"/>
        <v>1100</v>
      </c>
      <c r="E13" s="23">
        <f t="shared" ref="E13:E20" si="10">W$34</f>
        <v>0</v>
      </c>
      <c r="F13" s="24">
        <v>100</v>
      </c>
      <c r="G13" s="23">
        <v>0.15</v>
      </c>
      <c r="H13" s="25">
        <f>ROUNDDOWN(D13*E13*(1-G13),2)</f>
        <v>0</v>
      </c>
      <c r="I13" s="26">
        <f t="shared" si="6"/>
        <v>1100</v>
      </c>
      <c r="J13" s="23">
        <f t="shared" ref="J13:J20" si="11">W$35</f>
        <v>0</v>
      </c>
      <c r="K13" s="25">
        <f t="shared" si="1"/>
        <v>0</v>
      </c>
      <c r="L13" s="26">
        <f t="shared" si="7"/>
        <v>2700</v>
      </c>
      <c r="M13" s="23">
        <f t="shared" ref="M13:M20" si="12">W$36</f>
        <v>0</v>
      </c>
      <c r="N13" s="27">
        <f t="shared" si="9"/>
        <v>0.8</v>
      </c>
      <c r="O13" s="25">
        <f t="shared" si="8"/>
        <v>0</v>
      </c>
      <c r="P13" s="28">
        <f t="shared" si="2"/>
        <v>0</v>
      </c>
      <c r="Q13" s="62"/>
      <c r="R13" s="70"/>
      <c r="S13" s="186"/>
      <c r="T13" s="55">
        <v>11</v>
      </c>
      <c r="U13" s="72">
        <f>ROUNDDOWN($P13+$Q36,0)</f>
        <v>0</v>
      </c>
      <c r="V13" s="277">
        <f t="shared" si="4"/>
        <v>500</v>
      </c>
      <c r="W13" s="278"/>
      <c r="X13" s="73"/>
      <c r="Y13" s="73"/>
      <c r="Z13" s="67"/>
      <c r="AA13" s="67"/>
    </row>
    <row r="14" spans="2:27" ht="18" customHeight="1" x14ac:dyDescent="0.2">
      <c r="B14" s="186"/>
      <c r="C14" s="29">
        <v>12</v>
      </c>
      <c r="D14" s="22">
        <f t="shared" si="5"/>
        <v>1100</v>
      </c>
      <c r="E14" s="23">
        <f t="shared" si="10"/>
        <v>0</v>
      </c>
      <c r="F14" s="24">
        <v>100</v>
      </c>
      <c r="G14" s="23">
        <v>0.15</v>
      </c>
      <c r="H14" s="25">
        <f t="shared" si="0"/>
        <v>0</v>
      </c>
      <c r="I14" s="26">
        <f t="shared" si="6"/>
        <v>1100</v>
      </c>
      <c r="J14" s="23">
        <f t="shared" si="11"/>
        <v>0</v>
      </c>
      <c r="K14" s="25">
        <f t="shared" si="1"/>
        <v>0</v>
      </c>
      <c r="L14" s="26">
        <f t="shared" si="7"/>
        <v>2700</v>
      </c>
      <c r="M14" s="23">
        <f t="shared" si="12"/>
        <v>0</v>
      </c>
      <c r="N14" s="27">
        <f t="shared" si="9"/>
        <v>0.8</v>
      </c>
      <c r="O14" s="25">
        <f t="shared" si="8"/>
        <v>0</v>
      </c>
      <c r="P14" s="28">
        <f t="shared" si="2"/>
        <v>0</v>
      </c>
      <c r="Q14" s="62"/>
      <c r="R14" s="70"/>
      <c r="S14" s="186"/>
      <c r="T14" s="55">
        <v>12</v>
      </c>
      <c r="U14" s="72">
        <f t="shared" si="3"/>
        <v>0</v>
      </c>
      <c r="V14" s="277">
        <f t="shared" si="4"/>
        <v>5270</v>
      </c>
      <c r="W14" s="278"/>
      <c r="X14" s="73"/>
      <c r="Y14" s="73"/>
      <c r="Z14" s="67"/>
      <c r="AA14" s="67"/>
    </row>
    <row r="15" spans="2:27" ht="18" customHeight="1" x14ac:dyDescent="0.2">
      <c r="B15" s="186"/>
      <c r="C15" s="29">
        <v>1</v>
      </c>
      <c r="D15" s="22">
        <f t="shared" si="5"/>
        <v>1100</v>
      </c>
      <c r="E15" s="23">
        <f t="shared" si="10"/>
        <v>0</v>
      </c>
      <c r="F15" s="24">
        <v>100</v>
      </c>
      <c r="G15" s="23">
        <v>0.15</v>
      </c>
      <c r="H15" s="25">
        <f t="shared" si="0"/>
        <v>0</v>
      </c>
      <c r="I15" s="26">
        <f t="shared" si="6"/>
        <v>1100</v>
      </c>
      <c r="J15" s="23">
        <f t="shared" si="11"/>
        <v>0</v>
      </c>
      <c r="K15" s="25">
        <f t="shared" si="1"/>
        <v>0</v>
      </c>
      <c r="L15" s="26">
        <f t="shared" si="7"/>
        <v>2700</v>
      </c>
      <c r="M15" s="23">
        <f t="shared" si="12"/>
        <v>0</v>
      </c>
      <c r="N15" s="27">
        <f t="shared" si="9"/>
        <v>0.8</v>
      </c>
      <c r="O15" s="25">
        <f t="shared" si="8"/>
        <v>0</v>
      </c>
      <c r="P15" s="28">
        <f t="shared" si="2"/>
        <v>0</v>
      </c>
      <c r="Q15" s="62"/>
      <c r="R15" s="70"/>
      <c r="S15" s="186"/>
      <c r="T15" s="55">
        <v>1</v>
      </c>
      <c r="U15" s="72">
        <f t="shared" si="3"/>
        <v>0</v>
      </c>
      <c r="V15" s="277">
        <f t="shared" si="4"/>
        <v>4330</v>
      </c>
      <c r="W15" s="278"/>
      <c r="X15" s="73"/>
      <c r="Y15" s="73"/>
      <c r="Z15" s="67"/>
      <c r="AA15" s="67"/>
    </row>
    <row r="16" spans="2:27" ht="18" customHeight="1" x14ac:dyDescent="0.2">
      <c r="B16" s="186"/>
      <c r="C16" s="29">
        <v>2</v>
      </c>
      <c r="D16" s="22">
        <f t="shared" si="5"/>
        <v>1100</v>
      </c>
      <c r="E16" s="23">
        <f t="shared" si="10"/>
        <v>0</v>
      </c>
      <c r="F16" s="24">
        <v>100</v>
      </c>
      <c r="G16" s="23">
        <v>0.15</v>
      </c>
      <c r="H16" s="25">
        <f t="shared" si="0"/>
        <v>0</v>
      </c>
      <c r="I16" s="26">
        <f t="shared" si="6"/>
        <v>1100</v>
      </c>
      <c r="J16" s="23">
        <f t="shared" si="11"/>
        <v>0</v>
      </c>
      <c r="K16" s="25">
        <f t="shared" si="1"/>
        <v>0</v>
      </c>
      <c r="L16" s="26">
        <f t="shared" si="7"/>
        <v>2700</v>
      </c>
      <c r="M16" s="23">
        <f t="shared" si="12"/>
        <v>0</v>
      </c>
      <c r="N16" s="27">
        <f t="shared" si="9"/>
        <v>0.8</v>
      </c>
      <c r="O16" s="25">
        <f t="shared" si="8"/>
        <v>0</v>
      </c>
      <c r="P16" s="28">
        <f t="shared" si="2"/>
        <v>0</v>
      </c>
      <c r="Q16" s="62"/>
      <c r="R16" s="70"/>
      <c r="S16" s="186"/>
      <c r="T16" s="55">
        <v>2</v>
      </c>
      <c r="U16" s="72">
        <f t="shared" si="3"/>
        <v>0</v>
      </c>
      <c r="V16" s="277">
        <f t="shared" si="4"/>
        <v>4900</v>
      </c>
      <c r="W16" s="278"/>
      <c r="X16" s="73"/>
      <c r="Y16" s="73"/>
      <c r="Z16" s="67"/>
      <c r="AA16" s="67"/>
    </row>
    <row r="17" spans="1:31" ht="18" customHeight="1" x14ac:dyDescent="0.2">
      <c r="B17" s="186"/>
      <c r="C17" s="52">
        <v>3</v>
      </c>
      <c r="D17" s="31">
        <f t="shared" si="5"/>
        <v>1100</v>
      </c>
      <c r="E17" s="32">
        <f t="shared" si="10"/>
        <v>0</v>
      </c>
      <c r="F17" s="33">
        <v>100</v>
      </c>
      <c r="G17" s="32">
        <v>0.15</v>
      </c>
      <c r="H17" s="34">
        <f t="shared" si="0"/>
        <v>0</v>
      </c>
      <c r="I17" s="35">
        <f t="shared" si="6"/>
        <v>1100</v>
      </c>
      <c r="J17" s="32">
        <f t="shared" si="11"/>
        <v>0</v>
      </c>
      <c r="K17" s="34">
        <f t="shared" si="1"/>
        <v>0</v>
      </c>
      <c r="L17" s="35">
        <f t="shared" si="7"/>
        <v>2700</v>
      </c>
      <c r="M17" s="32">
        <f t="shared" si="12"/>
        <v>0</v>
      </c>
      <c r="N17" s="32">
        <f t="shared" si="9"/>
        <v>0.8</v>
      </c>
      <c r="O17" s="34">
        <f t="shared" si="8"/>
        <v>0</v>
      </c>
      <c r="P17" s="36">
        <f t="shared" si="2"/>
        <v>0</v>
      </c>
      <c r="Q17" s="62"/>
      <c r="R17" s="70"/>
      <c r="S17" s="186"/>
      <c r="T17" s="52">
        <v>3</v>
      </c>
      <c r="U17" s="74">
        <f t="shared" si="3"/>
        <v>0</v>
      </c>
      <c r="V17" s="279">
        <f t="shared" si="4"/>
        <v>4575</v>
      </c>
      <c r="W17" s="280"/>
      <c r="X17" s="73"/>
      <c r="Y17" s="73"/>
      <c r="Z17" s="67"/>
      <c r="AA17" s="67"/>
    </row>
    <row r="18" spans="1:31" ht="18" customHeight="1" x14ac:dyDescent="0.2">
      <c r="B18" s="217" t="s">
        <v>78</v>
      </c>
      <c r="C18" s="45">
        <v>4</v>
      </c>
      <c r="D18" s="46">
        <f t="shared" si="5"/>
        <v>1100</v>
      </c>
      <c r="E18" s="47">
        <f t="shared" si="10"/>
        <v>0</v>
      </c>
      <c r="F18" s="58">
        <v>100</v>
      </c>
      <c r="G18" s="47">
        <v>0.15</v>
      </c>
      <c r="H18" s="48">
        <f t="shared" si="0"/>
        <v>0</v>
      </c>
      <c r="I18" s="49">
        <f t="shared" si="6"/>
        <v>1100</v>
      </c>
      <c r="J18" s="47">
        <f t="shared" si="11"/>
        <v>0</v>
      </c>
      <c r="K18" s="48">
        <f t="shared" si="1"/>
        <v>0</v>
      </c>
      <c r="L18" s="49">
        <f t="shared" si="7"/>
        <v>2700</v>
      </c>
      <c r="M18" s="47">
        <f t="shared" si="12"/>
        <v>0</v>
      </c>
      <c r="N18" s="50">
        <f t="shared" si="9"/>
        <v>0.8</v>
      </c>
      <c r="O18" s="48">
        <f t="shared" si="8"/>
        <v>0</v>
      </c>
      <c r="P18" s="51">
        <f t="shared" si="2"/>
        <v>0</v>
      </c>
      <c r="Q18" s="62"/>
      <c r="R18" s="70"/>
      <c r="S18" s="217" t="s">
        <v>78</v>
      </c>
      <c r="T18" s="45">
        <v>4</v>
      </c>
      <c r="U18" s="75">
        <f t="shared" si="3"/>
        <v>0</v>
      </c>
      <c r="V18" s="281">
        <f t="shared" si="4"/>
        <v>500</v>
      </c>
      <c r="W18" s="282"/>
      <c r="X18" s="73"/>
      <c r="Y18" s="73"/>
      <c r="Z18" s="67"/>
      <c r="AA18" s="67"/>
    </row>
    <row r="19" spans="1:31" ht="18" customHeight="1" x14ac:dyDescent="0.2">
      <c r="B19" s="186"/>
      <c r="C19" s="29">
        <v>5</v>
      </c>
      <c r="D19" s="22">
        <f t="shared" si="5"/>
        <v>1100</v>
      </c>
      <c r="E19" s="23">
        <f t="shared" si="10"/>
        <v>0</v>
      </c>
      <c r="F19" s="24">
        <v>100</v>
      </c>
      <c r="G19" s="23">
        <v>0.15</v>
      </c>
      <c r="H19" s="25">
        <f t="shared" si="0"/>
        <v>0</v>
      </c>
      <c r="I19" s="26">
        <f t="shared" si="6"/>
        <v>1100</v>
      </c>
      <c r="J19" s="23">
        <f t="shared" si="11"/>
        <v>0</v>
      </c>
      <c r="K19" s="25">
        <f t="shared" si="1"/>
        <v>0</v>
      </c>
      <c r="L19" s="26">
        <f t="shared" si="7"/>
        <v>2700</v>
      </c>
      <c r="M19" s="23">
        <f t="shared" si="12"/>
        <v>0</v>
      </c>
      <c r="N19" s="27">
        <f t="shared" si="9"/>
        <v>0.8</v>
      </c>
      <c r="O19" s="25">
        <f t="shared" si="8"/>
        <v>0</v>
      </c>
      <c r="P19" s="28">
        <f t="shared" si="2"/>
        <v>0</v>
      </c>
      <c r="Q19" s="62"/>
      <c r="R19" s="70"/>
      <c r="S19" s="186"/>
      <c r="T19" s="55">
        <v>5</v>
      </c>
      <c r="U19" s="72">
        <f t="shared" si="3"/>
        <v>0</v>
      </c>
      <c r="V19" s="277">
        <f t="shared" si="4"/>
        <v>500</v>
      </c>
      <c r="W19" s="278"/>
      <c r="X19" s="73"/>
      <c r="Y19" s="73"/>
      <c r="Z19" s="67"/>
      <c r="AA19" s="67"/>
    </row>
    <row r="20" spans="1:31" ht="18" customHeight="1" thickBot="1" x14ac:dyDescent="0.25">
      <c r="B20" s="187"/>
      <c r="C20" s="44">
        <v>6</v>
      </c>
      <c r="D20" s="31">
        <f t="shared" si="5"/>
        <v>1100</v>
      </c>
      <c r="E20" s="32">
        <f t="shared" si="10"/>
        <v>0</v>
      </c>
      <c r="F20" s="33">
        <v>100</v>
      </c>
      <c r="G20" s="32">
        <v>0.15</v>
      </c>
      <c r="H20" s="34">
        <f t="shared" si="0"/>
        <v>0</v>
      </c>
      <c r="I20" s="35">
        <f t="shared" si="6"/>
        <v>1100</v>
      </c>
      <c r="J20" s="32">
        <f t="shared" si="11"/>
        <v>0</v>
      </c>
      <c r="K20" s="34">
        <f t="shared" si="1"/>
        <v>0</v>
      </c>
      <c r="L20" s="35">
        <f t="shared" si="7"/>
        <v>2700</v>
      </c>
      <c r="M20" s="32">
        <f t="shared" si="12"/>
        <v>0</v>
      </c>
      <c r="N20" s="27">
        <f t="shared" si="9"/>
        <v>0.8</v>
      </c>
      <c r="O20" s="34">
        <f t="shared" si="8"/>
        <v>0</v>
      </c>
      <c r="P20" s="56">
        <f t="shared" si="2"/>
        <v>0</v>
      </c>
      <c r="Q20" s="62"/>
      <c r="R20" s="70"/>
      <c r="S20" s="187"/>
      <c r="T20" s="52">
        <v>6</v>
      </c>
      <c r="U20" s="76">
        <f t="shared" si="3"/>
        <v>0</v>
      </c>
      <c r="V20" s="279">
        <f t="shared" si="4"/>
        <v>5905</v>
      </c>
      <c r="W20" s="280"/>
      <c r="X20" s="73"/>
      <c r="Y20" s="73"/>
      <c r="Z20" s="67"/>
      <c r="AA20" s="67"/>
    </row>
    <row r="21" spans="1:31" ht="23.95" customHeight="1" thickBot="1" x14ac:dyDescent="0.25">
      <c r="B21" s="178" t="s">
        <v>37</v>
      </c>
      <c r="C21" s="179"/>
      <c r="D21" s="267"/>
      <c r="E21" s="268"/>
      <c r="F21" s="268"/>
      <c r="G21" s="268"/>
      <c r="H21" s="269"/>
      <c r="I21" s="270"/>
      <c r="J21" s="271"/>
      <c r="K21" s="272"/>
      <c r="L21" s="180"/>
      <c r="M21" s="183"/>
      <c r="N21" s="183"/>
      <c r="O21" s="183"/>
      <c r="P21" s="77">
        <f>SUM(P9:P20)</f>
        <v>0</v>
      </c>
      <c r="Q21" s="78"/>
      <c r="R21" s="63"/>
      <c r="S21" s="273" t="s">
        <v>37</v>
      </c>
      <c r="T21" s="274"/>
      <c r="U21" s="166">
        <f>SUM(U9:U20)</f>
        <v>0</v>
      </c>
      <c r="V21" s="275">
        <f>SUM(V9:W20)</f>
        <v>30670</v>
      </c>
      <c r="W21" s="276"/>
      <c r="X21" s="73"/>
      <c r="Y21" s="73"/>
      <c r="Z21" s="67"/>
      <c r="AA21" s="67"/>
    </row>
    <row r="22" spans="1:31" x14ac:dyDescent="0.2">
      <c r="B22" s="63"/>
      <c r="C22" s="63"/>
      <c r="D22" s="67"/>
      <c r="E22" s="67"/>
      <c r="F22" s="67"/>
      <c r="G22" s="67"/>
      <c r="H22" s="67"/>
      <c r="I22" s="67"/>
      <c r="J22" s="67"/>
      <c r="K22" s="67"/>
      <c r="L22" s="67"/>
      <c r="M22" s="67"/>
      <c r="N22" s="67"/>
      <c r="O22" s="67"/>
      <c r="P22" s="67"/>
      <c r="Q22" s="67"/>
      <c r="R22" s="79"/>
      <c r="S22" s="73"/>
      <c r="T22" s="73"/>
      <c r="U22" s="73"/>
      <c r="V22" s="73"/>
      <c r="W22" s="73"/>
      <c r="X22" s="73"/>
      <c r="Y22" s="67"/>
      <c r="Z22" s="67"/>
    </row>
    <row r="23" spans="1:31" ht="12.05" customHeight="1" x14ac:dyDescent="0.2">
      <c r="B23" s="63"/>
      <c r="C23" s="63"/>
      <c r="D23" s="67"/>
      <c r="E23" s="67"/>
      <c r="F23" s="67"/>
      <c r="G23" s="67"/>
      <c r="H23" s="67"/>
      <c r="I23" s="67"/>
      <c r="J23" s="67"/>
      <c r="K23" s="67"/>
      <c r="L23" s="67"/>
      <c r="M23" s="67"/>
      <c r="N23" s="67"/>
      <c r="O23" s="67"/>
      <c r="P23" s="67"/>
      <c r="Q23" s="67"/>
      <c r="R23" s="79"/>
      <c r="S23" s="258" t="s">
        <v>76</v>
      </c>
      <c r="T23" s="258"/>
      <c r="U23" s="258"/>
      <c r="V23" s="258"/>
      <c r="W23" s="258"/>
      <c r="X23" s="258"/>
      <c r="Y23" s="258"/>
      <c r="Z23" s="67"/>
    </row>
    <row r="24" spans="1:31" x14ac:dyDescent="0.2">
      <c r="A24" s="80"/>
      <c r="B24" s="67"/>
      <c r="C24" s="67"/>
      <c r="D24" s="67"/>
      <c r="E24" s="67"/>
      <c r="F24" s="67"/>
      <c r="G24" s="67"/>
      <c r="H24" s="67"/>
      <c r="I24" s="67"/>
      <c r="J24" s="67"/>
      <c r="K24" s="67"/>
      <c r="L24" s="67"/>
      <c r="M24" s="67"/>
      <c r="N24" s="67"/>
      <c r="O24" s="67"/>
      <c r="P24" s="67"/>
      <c r="Q24" s="67"/>
      <c r="R24" s="79"/>
      <c r="S24" s="258"/>
      <c r="T24" s="258"/>
      <c r="U24" s="258"/>
      <c r="V24" s="258"/>
      <c r="W24" s="258"/>
      <c r="X24" s="258"/>
      <c r="Y24" s="258"/>
      <c r="Z24" s="67"/>
    </row>
    <row r="25" spans="1:31" ht="3.8" customHeight="1" x14ac:dyDescent="0.2">
      <c r="A25" s="80"/>
      <c r="B25" s="67"/>
      <c r="C25" s="67"/>
      <c r="D25" s="67"/>
      <c r="E25" s="67"/>
      <c r="F25" s="67"/>
      <c r="G25" s="67"/>
      <c r="H25" s="67"/>
      <c r="I25" s="67"/>
      <c r="J25" s="67"/>
      <c r="K25" s="67"/>
      <c r="L25" s="67"/>
      <c r="M25" s="67"/>
      <c r="N25" s="67"/>
      <c r="O25" s="67"/>
      <c r="P25" s="67"/>
      <c r="Q25" s="67"/>
      <c r="R25" s="81"/>
      <c r="S25" s="258"/>
      <c r="T25" s="258"/>
      <c r="U25" s="258"/>
      <c r="V25" s="258"/>
      <c r="W25" s="258"/>
      <c r="X25" s="258"/>
      <c r="Y25" s="258"/>
      <c r="Z25" s="63"/>
    </row>
    <row r="26" spans="1:31" ht="27.9" customHeight="1" x14ac:dyDescent="0.2">
      <c r="A26" s="80"/>
      <c r="B26" s="229" t="s">
        <v>2</v>
      </c>
      <c r="C26" s="230"/>
      <c r="D26" s="236" t="s">
        <v>17</v>
      </c>
      <c r="E26" s="237"/>
      <c r="F26" s="237"/>
      <c r="G26" s="237"/>
      <c r="H26" s="237"/>
      <c r="I26" s="237"/>
      <c r="J26" s="237"/>
      <c r="K26" s="238"/>
      <c r="L26" s="236" t="s">
        <v>18</v>
      </c>
      <c r="M26" s="237"/>
      <c r="N26" s="237"/>
      <c r="O26" s="237"/>
      <c r="P26" s="238"/>
      <c r="Q26" s="259" t="s">
        <v>19</v>
      </c>
      <c r="R26" s="67"/>
      <c r="S26" s="258"/>
      <c r="T26" s="258"/>
      <c r="U26" s="258"/>
      <c r="V26" s="258"/>
      <c r="W26" s="258"/>
      <c r="X26" s="258"/>
      <c r="Y26" s="258"/>
      <c r="Z26" s="67"/>
      <c r="AB26" s="260"/>
      <c r="AC26" s="260"/>
      <c r="AD26" s="244"/>
      <c r="AE26" s="244"/>
    </row>
    <row r="27" spans="1:31" ht="20.05" customHeight="1" x14ac:dyDescent="0.2">
      <c r="A27" s="80"/>
      <c r="B27" s="231"/>
      <c r="C27" s="232"/>
      <c r="D27" s="239"/>
      <c r="E27" s="240"/>
      <c r="F27" s="240"/>
      <c r="G27" s="240"/>
      <c r="H27" s="240"/>
      <c r="I27" s="240"/>
      <c r="J27" s="240"/>
      <c r="K27" s="241"/>
      <c r="L27" s="239"/>
      <c r="M27" s="240"/>
      <c r="N27" s="240"/>
      <c r="O27" s="240"/>
      <c r="P27" s="241"/>
      <c r="Q27" s="241"/>
      <c r="R27" s="67"/>
      <c r="S27" s="258"/>
      <c r="T27" s="258"/>
      <c r="U27" s="258"/>
      <c r="V27" s="258"/>
      <c r="W27" s="258"/>
      <c r="X27" s="258"/>
      <c r="Y27" s="258"/>
      <c r="Z27" s="67"/>
      <c r="AB27" s="260"/>
      <c r="AC27" s="260"/>
      <c r="AD27" s="244"/>
      <c r="AE27" s="244"/>
    </row>
    <row r="28" spans="1:31" ht="23.95" customHeight="1" x14ac:dyDescent="0.2">
      <c r="A28" s="80"/>
      <c r="B28" s="233"/>
      <c r="C28" s="232"/>
      <c r="D28" s="82"/>
      <c r="E28" s="83" t="s">
        <v>67</v>
      </c>
      <c r="F28" s="84"/>
      <c r="G28" s="155"/>
      <c r="H28" s="82"/>
      <c r="I28" s="85" t="s">
        <v>21</v>
      </c>
      <c r="J28" s="156"/>
      <c r="K28" s="86" t="s">
        <v>20</v>
      </c>
      <c r="L28" s="245" t="s">
        <v>68</v>
      </c>
      <c r="M28" s="246"/>
      <c r="N28" s="247"/>
      <c r="O28" s="248" t="s">
        <v>69</v>
      </c>
      <c r="P28" s="249"/>
      <c r="Q28" s="249"/>
      <c r="R28" s="67"/>
      <c r="S28" s="258"/>
      <c r="T28" s="258"/>
      <c r="U28" s="258"/>
      <c r="V28" s="258"/>
      <c r="W28" s="258"/>
      <c r="X28" s="258"/>
      <c r="Y28" s="258"/>
      <c r="Z28" s="67"/>
      <c r="AB28" s="250"/>
      <c r="AC28" s="250"/>
      <c r="AD28" s="250"/>
      <c r="AE28" s="250"/>
    </row>
    <row r="29" spans="1:31" ht="12.05" customHeight="1" x14ac:dyDescent="0.2">
      <c r="A29" s="80"/>
      <c r="B29" s="233"/>
      <c r="C29" s="232"/>
      <c r="D29" s="157"/>
      <c r="E29" s="158" t="s">
        <v>22</v>
      </c>
      <c r="F29" s="158"/>
      <c r="G29" s="158"/>
      <c r="H29" s="157"/>
      <c r="I29" s="158" t="s">
        <v>23</v>
      </c>
      <c r="J29" s="158"/>
      <c r="K29" s="8" t="s">
        <v>3</v>
      </c>
      <c r="L29" s="251" t="s">
        <v>39</v>
      </c>
      <c r="M29" s="252"/>
      <c r="N29" s="253"/>
      <c r="O29" s="242" t="s">
        <v>3</v>
      </c>
      <c r="P29" s="243"/>
      <c r="Q29" s="154" t="s">
        <v>3</v>
      </c>
      <c r="R29" s="67"/>
      <c r="S29" s="258"/>
      <c r="T29" s="258"/>
      <c r="U29" s="258"/>
      <c r="V29" s="258"/>
      <c r="W29" s="258"/>
      <c r="X29" s="258"/>
      <c r="Y29" s="258"/>
      <c r="Z29" s="67"/>
      <c r="AB29" s="250"/>
      <c r="AC29" s="250"/>
      <c r="AD29" s="250"/>
      <c r="AE29" s="250"/>
    </row>
    <row r="30" spans="1:31" ht="14.25" customHeight="1" x14ac:dyDescent="0.2">
      <c r="A30" s="80"/>
      <c r="B30" s="233"/>
      <c r="C30" s="232"/>
      <c r="D30" s="37" t="s">
        <v>24</v>
      </c>
      <c r="E30" s="38" t="s">
        <v>25</v>
      </c>
      <c r="F30" s="242" t="s">
        <v>26</v>
      </c>
      <c r="G30" s="243"/>
      <c r="H30" s="37" t="s">
        <v>24</v>
      </c>
      <c r="I30" s="39" t="s">
        <v>25</v>
      </c>
      <c r="J30" s="39" t="s">
        <v>26</v>
      </c>
      <c r="K30" s="261" t="s">
        <v>56</v>
      </c>
      <c r="L30" s="37" t="s">
        <v>24</v>
      </c>
      <c r="M30" s="40" t="s">
        <v>25</v>
      </c>
      <c r="N30" s="153" t="s">
        <v>70</v>
      </c>
      <c r="O30" s="254" t="s">
        <v>74</v>
      </c>
      <c r="P30" s="255"/>
      <c r="Q30" s="263" t="s">
        <v>57</v>
      </c>
      <c r="R30" s="67"/>
      <c r="S30" s="258"/>
      <c r="T30" s="258"/>
      <c r="U30" s="258"/>
      <c r="V30" s="258"/>
      <c r="W30" s="258"/>
      <c r="X30" s="258"/>
      <c r="Y30" s="258"/>
      <c r="Z30" s="67"/>
      <c r="AB30" s="250"/>
      <c r="AC30" s="250"/>
      <c r="AD30" s="250"/>
      <c r="AE30" s="250"/>
    </row>
    <row r="31" spans="1:31" ht="15.85" customHeight="1" x14ac:dyDescent="0.2">
      <c r="A31" s="80"/>
      <c r="B31" s="234"/>
      <c r="C31" s="235"/>
      <c r="D31" s="9" t="s">
        <v>58</v>
      </c>
      <c r="E31" s="11" t="s">
        <v>59</v>
      </c>
      <c r="F31" s="265" t="s">
        <v>60</v>
      </c>
      <c r="G31" s="266"/>
      <c r="H31" s="9" t="s">
        <v>61</v>
      </c>
      <c r="I31" s="11" t="s">
        <v>40</v>
      </c>
      <c r="J31" s="41" t="s">
        <v>41</v>
      </c>
      <c r="K31" s="262"/>
      <c r="L31" s="9" t="s">
        <v>62</v>
      </c>
      <c r="M31" s="10" t="s">
        <v>63</v>
      </c>
      <c r="N31" s="42" t="s">
        <v>64</v>
      </c>
      <c r="O31" s="256"/>
      <c r="P31" s="257"/>
      <c r="Q31" s="264"/>
      <c r="R31" s="67"/>
      <c r="S31" s="87"/>
      <c r="T31" s="87"/>
      <c r="U31" s="87"/>
      <c r="V31" s="87"/>
      <c r="W31" s="151"/>
      <c r="X31" s="88"/>
      <c r="Y31" s="216"/>
      <c r="Z31" s="216"/>
      <c r="AB31" s="250"/>
      <c r="AC31" s="250"/>
      <c r="AD31" s="250"/>
      <c r="AE31" s="250"/>
    </row>
    <row r="32" spans="1:31" ht="18" customHeight="1" x14ac:dyDescent="0.15">
      <c r="A32" s="80"/>
      <c r="B32" s="217" t="s">
        <v>79</v>
      </c>
      <c r="C32" s="14">
        <v>7</v>
      </c>
      <c r="D32" s="89">
        <v>40</v>
      </c>
      <c r="E32" s="90">
        <v>175</v>
      </c>
      <c r="F32" s="218">
        <v>2475</v>
      </c>
      <c r="G32" s="219"/>
      <c r="H32" s="91">
        <f>W$38</f>
        <v>0</v>
      </c>
      <c r="I32" s="148">
        <f>W$39</f>
        <v>0</v>
      </c>
      <c r="J32" s="149">
        <f>W$37</f>
        <v>0</v>
      </c>
      <c r="K32" s="92">
        <f>ROUNDDOWN((D32*H32+E32*I32+F32*J32),2)</f>
        <v>0</v>
      </c>
      <c r="L32" s="89">
        <v>0</v>
      </c>
      <c r="M32" s="93">
        <v>0</v>
      </c>
      <c r="N32" s="152">
        <v>0</v>
      </c>
      <c r="O32" s="190">
        <f>ROUNDDOWN(L32*H32+M32*I32+N32*J32,2)</f>
        <v>0</v>
      </c>
      <c r="P32" s="191"/>
      <c r="Q32" s="94">
        <f>ROUNDDOWN(K32+O32,2)</f>
        <v>0</v>
      </c>
      <c r="R32" s="67"/>
      <c r="S32" s="220" t="s">
        <v>80</v>
      </c>
      <c r="T32" s="221"/>
      <c r="U32" s="221"/>
      <c r="V32" s="221"/>
      <c r="W32" s="222"/>
      <c r="X32" s="95"/>
      <c r="Y32" s="226"/>
      <c r="Z32" s="226"/>
      <c r="AB32" s="96"/>
      <c r="AC32" s="97"/>
      <c r="AD32" s="96"/>
      <c r="AE32" s="97"/>
    </row>
    <row r="33" spans="1:32" ht="18" customHeight="1" thickBot="1" x14ac:dyDescent="0.2">
      <c r="A33" s="80"/>
      <c r="B33" s="186"/>
      <c r="C33" s="21">
        <v>8</v>
      </c>
      <c r="D33" s="98">
        <v>0</v>
      </c>
      <c r="E33" s="99">
        <v>0</v>
      </c>
      <c r="F33" s="227">
        <v>500</v>
      </c>
      <c r="G33" s="228"/>
      <c r="H33" s="100">
        <f>W$38</f>
        <v>0</v>
      </c>
      <c r="I33" s="149">
        <f>W$39</f>
        <v>0</v>
      </c>
      <c r="J33" s="149">
        <f>W$37</f>
        <v>0</v>
      </c>
      <c r="K33" s="101">
        <f>ROUNDDOWN((D33*H33+E33*I33+F33*J33),2)</f>
        <v>0</v>
      </c>
      <c r="L33" s="99">
        <v>0</v>
      </c>
      <c r="M33" s="93">
        <v>0</v>
      </c>
      <c r="N33" s="152">
        <v>0</v>
      </c>
      <c r="O33" s="198">
        <f>ROUNDDOWN(L33*H33+M33*I33+N33*J33,2)</f>
        <v>0</v>
      </c>
      <c r="P33" s="199"/>
      <c r="Q33" s="102">
        <f>ROUNDDOWN(K33+O33,2)</f>
        <v>0</v>
      </c>
      <c r="R33" s="67"/>
      <c r="S33" s="223"/>
      <c r="T33" s="224"/>
      <c r="U33" s="224"/>
      <c r="V33" s="224"/>
      <c r="W33" s="225"/>
      <c r="X33" s="103"/>
      <c r="Y33" s="195"/>
      <c r="Z33" s="195"/>
      <c r="AB33" s="96"/>
      <c r="AC33" s="104"/>
      <c r="AD33" s="96"/>
      <c r="AE33" s="104"/>
    </row>
    <row r="34" spans="1:32" ht="18" customHeight="1" thickTop="1" x14ac:dyDescent="0.15">
      <c r="A34" s="80"/>
      <c r="B34" s="186"/>
      <c r="C34" s="29">
        <v>9</v>
      </c>
      <c r="D34" s="98">
        <v>0</v>
      </c>
      <c r="E34" s="99">
        <v>0</v>
      </c>
      <c r="F34" s="227">
        <v>500</v>
      </c>
      <c r="G34" s="228"/>
      <c r="H34" s="100">
        <f>W$38</f>
        <v>0</v>
      </c>
      <c r="I34" s="149">
        <f>W$39</f>
        <v>0</v>
      </c>
      <c r="J34" s="149">
        <f>W$37</f>
        <v>0</v>
      </c>
      <c r="K34" s="101">
        <f>ROUNDDOWN((D34*H34+E34*I34+F34*J34),2)</f>
        <v>0</v>
      </c>
      <c r="L34" s="99">
        <v>0</v>
      </c>
      <c r="M34" s="93">
        <v>0</v>
      </c>
      <c r="N34" s="152">
        <v>0</v>
      </c>
      <c r="O34" s="198">
        <f t="shared" ref="O34:O43" si="13">ROUNDDOWN(L34*H34+M34*I34+N34*J34,2)</f>
        <v>0</v>
      </c>
      <c r="P34" s="199"/>
      <c r="Q34" s="102">
        <f t="shared" ref="Q34:Q43" si="14">ROUNDDOWN(K34+O34,2)</f>
        <v>0</v>
      </c>
      <c r="R34" s="67"/>
      <c r="S34" s="105" t="s">
        <v>28</v>
      </c>
      <c r="T34" s="106"/>
      <c r="U34" s="105"/>
      <c r="V34" s="106"/>
      <c r="W34" s="169"/>
      <c r="X34" s="107"/>
      <c r="Y34" s="195"/>
      <c r="Z34" s="195"/>
      <c r="AA34" s="80"/>
      <c r="AB34" s="176"/>
      <c r="AC34" s="104"/>
      <c r="AD34" s="96"/>
      <c r="AE34" s="104"/>
    </row>
    <row r="35" spans="1:32" ht="18" customHeight="1" x14ac:dyDescent="0.15">
      <c r="A35" s="80"/>
      <c r="B35" s="186"/>
      <c r="C35" s="29">
        <v>10</v>
      </c>
      <c r="D35" s="98">
        <v>500</v>
      </c>
      <c r="E35" s="99">
        <v>0</v>
      </c>
      <c r="F35" s="214"/>
      <c r="G35" s="215"/>
      <c r="H35" s="100">
        <f>W$38</f>
        <v>0</v>
      </c>
      <c r="I35" s="149">
        <f t="shared" ref="I35:I43" si="15">W$39</f>
        <v>0</v>
      </c>
      <c r="J35" s="108"/>
      <c r="K35" s="101">
        <f t="shared" ref="K35:K43" si="16">ROUNDDOWN((D35*H35+E35*I35+F35*J35),2)</f>
        <v>0</v>
      </c>
      <c r="L35" s="99">
        <v>0</v>
      </c>
      <c r="M35" s="93">
        <v>0</v>
      </c>
      <c r="N35" s="152">
        <v>0</v>
      </c>
      <c r="O35" s="198">
        <f t="shared" si="13"/>
        <v>0</v>
      </c>
      <c r="P35" s="199"/>
      <c r="Q35" s="102">
        <f t="shared" si="14"/>
        <v>0</v>
      </c>
      <c r="R35" s="67"/>
      <c r="S35" s="109" t="s">
        <v>29</v>
      </c>
      <c r="T35" s="110"/>
      <c r="U35" s="109"/>
      <c r="V35" s="110"/>
      <c r="W35" s="170"/>
      <c r="X35" s="107"/>
      <c r="Y35" s="195"/>
      <c r="Z35" s="195"/>
      <c r="AA35" s="80"/>
      <c r="AB35" s="176"/>
      <c r="AC35" s="104"/>
      <c r="AD35" s="96"/>
      <c r="AE35" s="104"/>
    </row>
    <row r="36" spans="1:32" ht="18" customHeight="1" x14ac:dyDescent="0.15">
      <c r="A36" s="80"/>
      <c r="B36" s="186"/>
      <c r="C36" s="29">
        <v>11</v>
      </c>
      <c r="D36" s="98">
        <v>500</v>
      </c>
      <c r="E36" s="99">
        <v>0</v>
      </c>
      <c r="F36" s="214"/>
      <c r="G36" s="215"/>
      <c r="H36" s="100">
        <f t="shared" ref="H36:H43" si="17">W$38</f>
        <v>0</v>
      </c>
      <c r="I36" s="149">
        <f t="shared" si="15"/>
        <v>0</v>
      </c>
      <c r="J36" s="108"/>
      <c r="K36" s="101">
        <f t="shared" si="16"/>
        <v>0</v>
      </c>
      <c r="L36" s="99">
        <v>0</v>
      </c>
      <c r="M36" s="93">
        <v>0</v>
      </c>
      <c r="N36" s="152">
        <v>0</v>
      </c>
      <c r="O36" s="198">
        <f t="shared" si="13"/>
        <v>0</v>
      </c>
      <c r="P36" s="199"/>
      <c r="Q36" s="102">
        <f t="shared" si="14"/>
        <v>0</v>
      </c>
      <c r="R36" s="67"/>
      <c r="S36" s="114" t="s">
        <v>30</v>
      </c>
      <c r="T36" s="115"/>
      <c r="U36" s="114"/>
      <c r="V36" s="115"/>
      <c r="W36" s="170"/>
      <c r="X36" s="111"/>
      <c r="Y36" s="195"/>
      <c r="Z36" s="195"/>
      <c r="AA36" s="80"/>
      <c r="AB36" s="176"/>
      <c r="AC36" s="104"/>
      <c r="AD36" s="96"/>
      <c r="AE36" s="104"/>
    </row>
    <row r="37" spans="1:32" ht="18" customHeight="1" x14ac:dyDescent="0.15">
      <c r="A37" s="80"/>
      <c r="B37" s="186"/>
      <c r="C37" s="29">
        <v>12</v>
      </c>
      <c r="D37" s="98">
        <v>5095</v>
      </c>
      <c r="E37" s="99">
        <v>175</v>
      </c>
      <c r="F37" s="214"/>
      <c r="G37" s="215"/>
      <c r="H37" s="100">
        <f t="shared" si="17"/>
        <v>0</v>
      </c>
      <c r="I37" s="112">
        <f t="shared" si="15"/>
        <v>0</v>
      </c>
      <c r="J37" s="113"/>
      <c r="K37" s="101">
        <f>ROUNDDOWN((D37*H37+E37*I37+F37*J37),2)</f>
        <v>0</v>
      </c>
      <c r="L37" s="99">
        <v>0</v>
      </c>
      <c r="M37" s="93">
        <v>0</v>
      </c>
      <c r="N37" s="152">
        <v>0</v>
      </c>
      <c r="O37" s="198">
        <f t="shared" si="13"/>
        <v>0</v>
      </c>
      <c r="P37" s="199"/>
      <c r="Q37" s="102">
        <f t="shared" si="14"/>
        <v>0</v>
      </c>
      <c r="R37" s="67"/>
      <c r="S37" s="208" t="s">
        <v>31</v>
      </c>
      <c r="T37" s="209"/>
      <c r="U37" s="105" t="s">
        <v>32</v>
      </c>
      <c r="V37" s="172"/>
      <c r="W37" s="170"/>
      <c r="X37" s="107"/>
      <c r="Y37" s="195"/>
      <c r="Z37" s="195"/>
      <c r="AA37" s="80"/>
      <c r="AB37" s="176"/>
      <c r="AC37" s="104"/>
      <c r="AD37" s="96"/>
      <c r="AE37" s="104"/>
    </row>
    <row r="38" spans="1:32" ht="18" customHeight="1" x14ac:dyDescent="0.15">
      <c r="A38" s="80"/>
      <c r="B38" s="186"/>
      <c r="C38" s="29">
        <v>1</v>
      </c>
      <c r="D38" s="98">
        <v>3980</v>
      </c>
      <c r="E38" s="99">
        <v>350</v>
      </c>
      <c r="F38" s="196"/>
      <c r="G38" s="197"/>
      <c r="H38" s="100">
        <f t="shared" si="17"/>
        <v>0</v>
      </c>
      <c r="I38" s="149">
        <f t="shared" si="15"/>
        <v>0</v>
      </c>
      <c r="J38" s="108"/>
      <c r="K38" s="101">
        <f t="shared" si="16"/>
        <v>0</v>
      </c>
      <c r="L38" s="99">
        <v>0</v>
      </c>
      <c r="M38" s="93">
        <v>0</v>
      </c>
      <c r="N38" s="152">
        <v>0</v>
      </c>
      <c r="O38" s="198">
        <f t="shared" si="13"/>
        <v>0</v>
      </c>
      <c r="P38" s="199"/>
      <c r="Q38" s="102">
        <f t="shared" si="14"/>
        <v>0</v>
      </c>
      <c r="R38" s="67"/>
      <c r="S38" s="210"/>
      <c r="T38" s="211"/>
      <c r="U38" s="109" t="s">
        <v>33</v>
      </c>
      <c r="V38" s="173"/>
      <c r="W38" s="170"/>
      <c r="X38" s="107"/>
      <c r="Y38" s="195"/>
      <c r="Z38" s="195"/>
      <c r="AA38" s="80"/>
      <c r="AB38" s="176"/>
      <c r="AC38" s="104"/>
      <c r="AD38" s="96"/>
      <c r="AE38" s="104"/>
    </row>
    <row r="39" spans="1:32" ht="18" customHeight="1" thickBot="1" x14ac:dyDescent="0.2">
      <c r="A39" s="80"/>
      <c r="B39" s="186"/>
      <c r="C39" s="29">
        <v>2</v>
      </c>
      <c r="D39" s="98">
        <v>3850</v>
      </c>
      <c r="E39" s="99">
        <v>1050</v>
      </c>
      <c r="F39" s="196"/>
      <c r="G39" s="197"/>
      <c r="H39" s="100">
        <f t="shared" si="17"/>
        <v>0</v>
      </c>
      <c r="I39" s="149">
        <f t="shared" si="15"/>
        <v>0</v>
      </c>
      <c r="J39" s="108"/>
      <c r="K39" s="101">
        <f t="shared" si="16"/>
        <v>0</v>
      </c>
      <c r="L39" s="99">
        <v>0</v>
      </c>
      <c r="M39" s="93">
        <v>0</v>
      </c>
      <c r="N39" s="152">
        <v>0</v>
      </c>
      <c r="O39" s="198">
        <f t="shared" si="13"/>
        <v>0</v>
      </c>
      <c r="P39" s="199"/>
      <c r="Q39" s="102">
        <f t="shared" si="14"/>
        <v>0</v>
      </c>
      <c r="R39" s="67"/>
      <c r="S39" s="212"/>
      <c r="T39" s="213"/>
      <c r="U39" s="174" t="s">
        <v>34</v>
      </c>
      <c r="V39" s="175"/>
      <c r="W39" s="171"/>
      <c r="X39" s="107"/>
      <c r="Y39" s="195"/>
      <c r="Z39" s="195"/>
      <c r="AA39" s="80"/>
      <c r="AB39" s="176"/>
      <c r="AC39" s="104"/>
      <c r="AD39" s="96"/>
      <c r="AE39" s="104"/>
    </row>
    <row r="40" spans="1:32" ht="18" customHeight="1" thickTop="1" x14ac:dyDescent="0.15">
      <c r="A40" s="80"/>
      <c r="B40" s="187"/>
      <c r="C40" s="30">
        <v>3</v>
      </c>
      <c r="D40" s="117">
        <v>4225</v>
      </c>
      <c r="E40" s="118">
        <v>350</v>
      </c>
      <c r="F40" s="200"/>
      <c r="G40" s="201"/>
      <c r="H40" s="119">
        <f t="shared" si="17"/>
        <v>0</v>
      </c>
      <c r="I40" s="150">
        <f t="shared" si="15"/>
        <v>0</v>
      </c>
      <c r="J40" s="120"/>
      <c r="K40" s="121">
        <f t="shared" si="16"/>
        <v>0</v>
      </c>
      <c r="L40" s="118">
        <v>0</v>
      </c>
      <c r="M40" s="122">
        <v>0</v>
      </c>
      <c r="N40" s="123">
        <v>0</v>
      </c>
      <c r="O40" s="204">
        <f t="shared" si="13"/>
        <v>0</v>
      </c>
      <c r="P40" s="205"/>
      <c r="Q40" s="124">
        <f t="shared" si="14"/>
        <v>0</v>
      </c>
      <c r="R40" s="67"/>
      <c r="S40" s="125" t="s">
        <v>27</v>
      </c>
      <c r="T40" s="126"/>
      <c r="U40" s="206" t="s">
        <v>36</v>
      </c>
      <c r="V40" s="207"/>
      <c r="W40" s="194"/>
      <c r="X40" s="107"/>
      <c r="Y40" s="195"/>
      <c r="Z40" s="195"/>
      <c r="AA40" s="80"/>
      <c r="AB40" s="176"/>
      <c r="AC40" s="104"/>
      <c r="AD40" s="96"/>
      <c r="AE40" s="104"/>
    </row>
    <row r="41" spans="1:32" ht="18" customHeight="1" x14ac:dyDescent="0.15">
      <c r="A41" s="80"/>
      <c r="B41" s="186" t="s">
        <v>78</v>
      </c>
      <c r="C41" s="53">
        <v>4</v>
      </c>
      <c r="D41" s="127">
        <v>500</v>
      </c>
      <c r="E41" s="128">
        <v>0</v>
      </c>
      <c r="F41" s="188"/>
      <c r="G41" s="189"/>
      <c r="H41" s="129">
        <f t="shared" si="17"/>
        <v>0</v>
      </c>
      <c r="I41" s="130">
        <f t="shared" si="15"/>
        <v>0</v>
      </c>
      <c r="J41" s="131"/>
      <c r="K41" s="132">
        <f t="shared" si="16"/>
        <v>0</v>
      </c>
      <c r="L41" s="128">
        <v>0</v>
      </c>
      <c r="M41" s="133">
        <v>0</v>
      </c>
      <c r="N41" s="134">
        <v>0</v>
      </c>
      <c r="O41" s="190">
        <f t="shared" si="13"/>
        <v>0</v>
      </c>
      <c r="P41" s="191"/>
      <c r="Q41" s="135">
        <f t="shared" si="14"/>
        <v>0</v>
      </c>
      <c r="R41" s="67"/>
      <c r="S41" s="136" t="s">
        <v>35</v>
      </c>
      <c r="T41" s="137"/>
      <c r="U41" s="192" t="s">
        <v>36</v>
      </c>
      <c r="V41" s="193"/>
      <c r="W41" s="194"/>
      <c r="X41" s="107"/>
      <c r="Y41" s="195"/>
      <c r="Z41" s="195"/>
      <c r="AA41" s="80"/>
      <c r="AB41" s="176"/>
      <c r="AC41" s="104"/>
      <c r="AD41" s="96"/>
      <c r="AE41" s="104"/>
    </row>
    <row r="42" spans="1:32" ht="18" customHeight="1" x14ac:dyDescent="0.15">
      <c r="A42" s="80"/>
      <c r="B42" s="186"/>
      <c r="C42" s="29">
        <v>5</v>
      </c>
      <c r="D42" s="98">
        <v>500</v>
      </c>
      <c r="E42" s="99">
        <v>0</v>
      </c>
      <c r="F42" s="196"/>
      <c r="G42" s="197"/>
      <c r="H42" s="100">
        <f t="shared" si="17"/>
        <v>0</v>
      </c>
      <c r="I42" s="149">
        <f t="shared" si="15"/>
        <v>0</v>
      </c>
      <c r="J42" s="108"/>
      <c r="K42" s="101">
        <f t="shared" si="16"/>
        <v>0</v>
      </c>
      <c r="L42" s="99">
        <v>0</v>
      </c>
      <c r="M42" s="93">
        <v>0</v>
      </c>
      <c r="N42" s="152">
        <v>0</v>
      </c>
      <c r="O42" s="198">
        <f t="shared" si="13"/>
        <v>0</v>
      </c>
      <c r="P42" s="199"/>
      <c r="Q42" s="102">
        <f t="shared" si="14"/>
        <v>0</v>
      </c>
      <c r="R42" s="67"/>
      <c r="S42" s="168" t="s">
        <v>72</v>
      </c>
      <c r="T42" s="116"/>
      <c r="U42" s="116"/>
      <c r="V42" s="138"/>
      <c r="W42" s="139"/>
      <c r="X42" s="107"/>
      <c r="Y42" s="195"/>
      <c r="Z42" s="195"/>
      <c r="AA42" s="177"/>
      <c r="AB42" s="176"/>
      <c r="AC42" s="104"/>
      <c r="AD42" s="96"/>
      <c r="AE42" s="104"/>
      <c r="AF42" s="140"/>
    </row>
    <row r="43" spans="1:32" ht="18" customHeight="1" x14ac:dyDescent="0.15">
      <c r="A43" s="80"/>
      <c r="B43" s="187"/>
      <c r="C43" s="30">
        <v>6</v>
      </c>
      <c r="D43" s="117">
        <v>5380</v>
      </c>
      <c r="E43" s="118">
        <v>525</v>
      </c>
      <c r="F43" s="200"/>
      <c r="G43" s="201"/>
      <c r="H43" s="119">
        <f t="shared" si="17"/>
        <v>0</v>
      </c>
      <c r="I43" s="150">
        <f t="shared" si="15"/>
        <v>0</v>
      </c>
      <c r="J43" s="108"/>
      <c r="K43" s="121">
        <f t="shared" si="16"/>
        <v>0</v>
      </c>
      <c r="L43" s="117">
        <v>0</v>
      </c>
      <c r="M43" s="93">
        <v>0</v>
      </c>
      <c r="N43" s="123">
        <v>0</v>
      </c>
      <c r="O43" s="202">
        <f t="shared" si="13"/>
        <v>0</v>
      </c>
      <c r="P43" s="203"/>
      <c r="Q43" s="102">
        <f t="shared" si="14"/>
        <v>0</v>
      </c>
      <c r="R43" s="67"/>
      <c r="X43" s="107"/>
      <c r="Y43" s="141"/>
      <c r="Z43" s="141"/>
      <c r="AA43" s="177"/>
      <c r="AB43" s="176"/>
      <c r="AC43" s="104"/>
      <c r="AD43" s="96"/>
      <c r="AE43" s="104"/>
      <c r="AF43" s="140"/>
    </row>
    <row r="44" spans="1:32" ht="23.95" customHeight="1" x14ac:dyDescent="0.2">
      <c r="A44" s="80"/>
      <c r="B44" s="178" t="s">
        <v>37</v>
      </c>
      <c r="C44" s="179"/>
      <c r="D44" s="180"/>
      <c r="E44" s="181"/>
      <c r="F44" s="181"/>
      <c r="G44" s="181"/>
      <c r="H44" s="181"/>
      <c r="I44" s="181"/>
      <c r="J44" s="181"/>
      <c r="K44" s="182"/>
      <c r="L44" s="180"/>
      <c r="M44" s="183"/>
      <c r="N44" s="183"/>
      <c r="O44" s="183"/>
      <c r="P44" s="183"/>
      <c r="Q44" s="77">
        <f>SUM(Q32:Q43)</f>
        <v>0</v>
      </c>
      <c r="R44" s="63"/>
      <c r="S44" s="184" t="s">
        <v>73</v>
      </c>
      <c r="T44" s="185"/>
      <c r="U44" s="185"/>
      <c r="V44" s="185"/>
      <c r="W44" s="185"/>
      <c r="X44" s="162"/>
      <c r="Y44" s="163"/>
      <c r="Z44" s="142"/>
      <c r="AA44" s="140"/>
      <c r="AB44" s="143"/>
      <c r="AC44" s="144"/>
      <c r="AD44" s="143"/>
      <c r="AE44" s="144"/>
      <c r="AF44" s="140"/>
    </row>
    <row r="45" spans="1:32" ht="13.15" customHeight="1" x14ac:dyDescent="0.2">
      <c r="B45" s="67"/>
      <c r="C45" s="67"/>
      <c r="D45" s="67"/>
      <c r="E45" s="67"/>
      <c r="F45" s="67"/>
      <c r="G45" s="67"/>
      <c r="H45" s="67"/>
      <c r="I45" s="67"/>
      <c r="J45" s="67"/>
      <c r="K45" s="67"/>
      <c r="L45" s="67"/>
      <c r="M45" s="67"/>
      <c r="N45" s="67"/>
      <c r="O45" s="67"/>
      <c r="P45" s="67"/>
      <c r="Q45" s="67"/>
      <c r="R45" s="63"/>
      <c r="S45" s="308"/>
      <c r="T45" s="309"/>
      <c r="U45" s="309"/>
      <c r="V45" s="309"/>
      <c r="W45" s="310"/>
      <c r="X45" s="164"/>
      <c r="Y45" s="165"/>
      <c r="Z45" s="63"/>
      <c r="AA45" s="140"/>
      <c r="AB45" s="140"/>
      <c r="AC45" s="140"/>
      <c r="AD45" s="140"/>
      <c r="AE45" s="140"/>
      <c r="AF45" s="140"/>
    </row>
    <row r="46" spans="1:32" ht="12.05" customHeight="1" x14ac:dyDescent="0.2">
      <c r="P46" s="145"/>
      <c r="S46" s="311"/>
      <c r="T46" s="312"/>
      <c r="U46" s="312"/>
      <c r="V46" s="312"/>
      <c r="W46" s="313"/>
      <c r="X46" s="164"/>
      <c r="Y46" s="165"/>
    </row>
    <row r="47" spans="1:32" ht="13.15" customHeight="1" x14ac:dyDescent="0.2">
      <c r="G47" s="146"/>
      <c r="P47" s="145"/>
      <c r="S47" s="311"/>
      <c r="T47" s="312"/>
      <c r="U47" s="312"/>
      <c r="V47" s="312"/>
      <c r="W47" s="313"/>
      <c r="X47" s="164"/>
      <c r="Y47" s="165"/>
    </row>
    <row r="48" spans="1:32" ht="13.15" customHeight="1" x14ac:dyDescent="0.2">
      <c r="P48" s="145"/>
      <c r="S48" s="311"/>
      <c r="T48" s="312"/>
      <c r="U48" s="312"/>
      <c r="V48" s="312"/>
      <c r="W48" s="313"/>
      <c r="X48" s="164"/>
      <c r="Y48" s="165"/>
    </row>
    <row r="49" spans="3:25" ht="12.05" customHeight="1" x14ac:dyDescent="0.2">
      <c r="S49" s="314"/>
      <c r="T49" s="315"/>
      <c r="U49" s="315"/>
      <c r="V49" s="315"/>
      <c r="W49" s="316"/>
      <c r="X49" s="164"/>
      <c r="Y49" s="165"/>
    </row>
    <row r="50" spans="3:25" x14ac:dyDescent="0.2">
      <c r="H50" s="146"/>
      <c r="I50" s="146"/>
      <c r="J50" s="146"/>
      <c r="X50" s="140"/>
      <c r="Y50" s="140"/>
    </row>
    <row r="51" spans="3:25" x14ac:dyDescent="0.2">
      <c r="H51" s="146"/>
      <c r="I51" s="146"/>
      <c r="J51" s="146"/>
      <c r="X51" s="140"/>
      <c r="Y51" s="140"/>
    </row>
    <row r="52" spans="3:25" x14ac:dyDescent="0.2">
      <c r="H52" s="146"/>
      <c r="I52" s="146"/>
      <c r="J52" s="146"/>
      <c r="X52" s="140"/>
      <c r="Y52" s="140"/>
    </row>
    <row r="53" spans="3:25" x14ac:dyDescent="0.2">
      <c r="H53" s="146"/>
      <c r="I53" s="146"/>
      <c r="J53" s="146"/>
    </row>
    <row r="54" spans="3:25" x14ac:dyDescent="0.2">
      <c r="H54" s="146"/>
      <c r="I54" s="146"/>
      <c r="J54" s="146"/>
    </row>
    <row r="55" spans="3:25" x14ac:dyDescent="0.2">
      <c r="H55" s="146"/>
      <c r="I55" s="146"/>
      <c r="J55" s="146"/>
    </row>
    <row r="56" spans="3:25" x14ac:dyDescent="0.2">
      <c r="H56" s="146"/>
      <c r="I56" s="146"/>
      <c r="J56" s="146"/>
    </row>
    <row r="57" spans="3:25" x14ac:dyDescent="0.2">
      <c r="C57" s="147"/>
      <c r="H57" s="146"/>
      <c r="I57" s="146"/>
      <c r="J57" s="146"/>
    </row>
    <row r="58" spans="3:25" x14ac:dyDescent="0.2">
      <c r="C58" s="147"/>
      <c r="H58" s="146"/>
      <c r="I58" s="146"/>
      <c r="J58" s="146"/>
    </row>
    <row r="59" spans="3:25" x14ac:dyDescent="0.2">
      <c r="C59" s="147"/>
      <c r="H59" s="146"/>
      <c r="I59" s="146"/>
      <c r="J59" s="146"/>
    </row>
    <row r="60" spans="3:25" x14ac:dyDescent="0.2">
      <c r="H60" s="146"/>
      <c r="I60" s="146"/>
      <c r="J60" s="146"/>
    </row>
    <row r="61" spans="3:25" x14ac:dyDescent="0.2">
      <c r="H61" s="146"/>
      <c r="I61" s="146"/>
      <c r="J61" s="146"/>
    </row>
  </sheetData>
  <sheetProtection algorithmName="SHA-512" hashValue="HOYf1QUpFMwjm9wLomcz/YsHc1/KEdL1tNZhZ65bbS2vwnFUmt7jRU8JUbgSePH5TtRGAhk1Q+VciX2eV932+A==" saltValue="Rh7cV43dmp7BK7AkBtZSwA==" spinCount="100000" sheet="1" selectLockedCells="1"/>
  <mergeCells count="99">
    <mergeCell ref="U5:U6"/>
    <mergeCell ref="V5:W6"/>
    <mergeCell ref="V7:W7"/>
    <mergeCell ref="V8:W8"/>
    <mergeCell ref="B9:B17"/>
    <mergeCell ref="S9:S17"/>
    <mergeCell ref="V9:W9"/>
    <mergeCell ref="V10:W10"/>
    <mergeCell ref="V11:W11"/>
    <mergeCell ref="V12:W12"/>
    <mergeCell ref="B5:C8"/>
    <mergeCell ref="D5:H5"/>
    <mergeCell ref="I5:K5"/>
    <mergeCell ref="L5:O5"/>
    <mergeCell ref="P5:P6"/>
    <mergeCell ref="S5:T8"/>
    <mergeCell ref="B18:B20"/>
    <mergeCell ref="S18:S20"/>
    <mergeCell ref="V18:W18"/>
    <mergeCell ref="V19:W19"/>
    <mergeCell ref="V20:W20"/>
    <mergeCell ref="S21:T21"/>
    <mergeCell ref="V21:W21"/>
    <mergeCell ref="V13:W13"/>
    <mergeCell ref="V14:W14"/>
    <mergeCell ref="V15:W15"/>
    <mergeCell ref="V16:W16"/>
    <mergeCell ref="V17:W17"/>
    <mergeCell ref="K30:K31"/>
    <mergeCell ref="Q30:Q31"/>
    <mergeCell ref="F31:G31"/>
    <mergeCell ref="B21:C21"/>
    <mergeCell ref="D21:H21"/>
    <mergeCell ref="I21:K21"/>
    <mergeCell ref="L21:O21"/>
    <mergeCell ref="AD26:AE27"/>
    <mergeCell ref="L28:N28"/>
    <mergeCell ref="O28:P28"/>
    <mergeCell ref="AB28:AB31"/>
    <mergeCell ref="AC28:AC31"/>
    <mergeCell ref="AD28:AD31"/>
    <mergeCell ref="AE28:AE31"/>
    <mergeCell ref="L29:N29"/>
    <mergeCell ref="O29:P29"/>
    <mergeCell ref="O30:P31"/>
    <mergeCell ref="S23:Y30"/>
    <mergeCell ref="L26:P27"/>
    <mergeCell ref="Q26:Q28"/>
    <mergeCell ref="AB26:AC27"/>
    <mergeCell ref="F36:G36"/>
    <mergeCell ref="O36:P36"/>
    <mergeCell ref="Y36:Z36"/>
    <mergeCell ref="Y31:Z31"/>
    <mergeCell ref="B32:B40"/>
    <mergeCell ref="F32:G32"/>
    <mergeCell ref="O32:P32"/>
    <mergeCell ref="S32:W33"/>
    <mergeCell ref="Y32:Z32"/>
    <mergeCell ref="F33:G33"/>
    <mergeCell ref="O33:P33"/>
    <mergeCell ref="Y33:Z33"/>
    <mergeCell ref="F34:G34"/>
    <mergeCell ref="B26:C31"/>
    <mergeCell ref="D26:K27"/>
    <mergeCell ref="F30:G30"/>
    <mergeCell ref="O34:P34"/>
    <mergeCell ref="Y34:Z34"/>
    <mergeCell ref="F35:G35"/>
    <mergeCell ref="O35:P35"/>
    <mergeCell ref="Y35:Z35"/>
    <mergeCell ref="F39:G39"/>
    <mergeCell ref="O39:P39"/>
    <mergeCell ref="Y39:Z39"/>
    <mergeCell ref="F40:G40"/>
    <mergeCell ref="O40:P40"/>
    <mergeCell ref="U40:W40"/>
    <mergeCell ref="Y40:Z40"/>
    <mergeCell ref="S37:T39"/>
    <mergeCell ref="F37:G37"/>
    <mergeCell ref="O37:P37"/>
    <mergeCell ref="Y37:Z37"/>
    <mergeCell ref="F38:G38"/>
    <mergeCell ref="O38:P38"/>
    <mergeCell ref="Y38:Z38"/>
    <mergeCell ref="B41:B43"/>
    <mergeCell ref="F41:G41"/>
    <mergeCell ref="O41:P41"/>
    <mergeCell ref="U41:W41"/>
    <mergeCell ref="Y41:Z41"/>
    <mergeCell ref="F42:G42"/>
    <mergeCell ref="O42:P42"/>
    <mergeCell ref="Y42:Z42"/>
    <mergeCell ref="F43:G43"/>
    <mergeCell ref="O43:P43"/>
    <mergeCell ref="B44:C44"/>
    <mergeCell ref="D44:K44"/>
    <mergeCell ref="L44:P44"/>
    <mergeCell ref="S44:W44"/>
    <mergeCell ref="S45:W49"/>
  </mergeCells>
  <phoneticPr fontId="1"/>
  <conditionalFormatting sqref="S45:W49">
    <cfRule type="expression" dxfId="6" priority="1">
      <formula>$S$45=""</formula>
    </cfRule>
  </conditionalFormatting>
  <conditionalFormatting sqref="W34">
    <cfRule type="expression" dxfId="5" priority="7">
      <formula>$W$34=""</formula>
    </cfRule>
  </conditionalFormatting>
  <conditionalFormatting sqref="W35">
    <cfRule type="expression" dxfId="4" priority="6">
      <formula>$W$35=""</formula>
    </cfRule>
  </conditionalFormatting>
  <conditionalFormatting sqref="W36">
    <cfRule type="expression" dxfId="3" priority="5">
      <formula>$W$36=""</formula>
    </cfRule>
  </conditionalFormatting>
  <conditionalFormatting sqref="W37">
    <cfRule type="expression" dxfId="2" priority="4">
      <formula>$W$37=""</formula>
    </cfRule>
  </conditionalFormatting>
  <conditionalFormatting sqref="W38">
    <cfRule type="expression" dxfId="1" priority="3">
      <formula>$W$38=""</formula>
    </cfRule>
  </conditionalFormatting>
  <conditionalFormatting sqref="W39">
    <cfRule type="expression" dxfId="0" priority="2">
      <formula>$W$39=""</formula>
    </cfRule>
  </conditionalFormatting>
  <pageMargins left="0.4" right="0.27" top="0.66" bottom="0.26" header="0.31496062992125984" footer="0.16"/>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積算内訳書</vt:lpstr>
      <vt:lpstr>積算内訳書!Print_Area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高槻市</cp:lastModifiedBy>
  <cp:lastPrinted>2026-04-03T01:01:38Z</cp:lastPrinted>
  <dcterms:created xsi:type="dcterms:W3CDTF">2004-03-01T06:25:46Z</dcterms:created>
  <dcterms:modified xsi:type="dcterms:W3CDTF">2026-04-03T01:02:10Z</dcterms:modified>
</cp:coreProperties>
</file>